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 activeTab="3"/>
  </bookViews>
  <sheets>
    <sheet name="Sažetak općeg dijela" sheetId="9" r:id="rId1"/>
    <sheet name="Opći dio - Prihodi" sheetId="7" r:id="rId2"/>
    <sheet name="Opći dio - Rashodi" sheetId="6" r:id="rId3"/>
    <sheet name="Plan prih. po izvorima" sheetId="2" r:id="rId4"/>
    <sheet name="Plan rash. i izdat. po izvorima" sheetId="3" r:id="rId5"/>
  </sheets>
  <definedNames>
    <definedName name="_xlnm._FilterDatabase" localSheetId="1" hidden="1">'Opći dio - Prihodi'!$A$2:$F$102</definedName>
    <definedName name="_xlnm._FilterDatabase" localSheetId="2" hidden="1">'Opći dio - Rashodi'!$A$2:$F$107</definedName>
    <definedName name="_xlnm._FilterDatabase" localSheetId="4" hidden="1">'Plan rash. i izdat. po izvorima'!#REF!</definedName>
    <definedName name="_xlnm.Print_Titles" localSheetId="3">'Plan prih. po izvorima'!$1:$1</definedName>
    <definedName name="_xlnm.Print_Titles" localSheetId="4">'Plan rash. i izdat. po izvorima'!$1:$3</definedName>
    <definedName name="_xlnm.Print_Area" localSheetId="3">'Plan prih. po izvorima'!$A$1:$H$43</definedName>
    <definedName name="_xlnm.Print_Area" localSheetId="0">'Sažetak općeg dijela'!$A$2:$H$26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2" i="9"/>
  <c r="G22"/>
  <c r="F22"/>
  <c r="H10"/>
  <c r="G10"/>
  <c r="F10"/>
  <c r="H7"/>
  <c r="G7"/>
  <c r="F7"/>
  <c r="H13" l="1"/>
  <c r="H24" s="1"/>
  <c r="F13"/>
  <c r="F24" s="1"/>
  <c r="G13"/>
  <c r="G24" s="1"/>
  <c r="E115" i="6"/>
  <c r="E114" s="1"/>
  <c r="F115"/>
  <c r="F114" s="1"/>
  <c r="D115"/>
  <c r="D114"/>
  <c r="E111"/>
  <c r="E112"/>
  <c r="F112"/>
  <c r="F111" s="1"/>
  <c r="D112"/>
  <c r="D111"/>
  <c r="E108"/>
  <c r="F108"/>
  <c r="D108"/>
  <c r="D106"/>
  <c r="D105" s="1"/>
  <c r="D103"/>
  <c r="D102" s="1"/>
  <c r="E95"/>
  <c r="F95"/>
  <c r="D95"/>
  <c r="D93"/>
  <c r="E90"/>
  <c r="F90"/>
  <c r="D90"/>
  <c r="E88"/>
  <c r="F88"/>
  <c r="D88"/>
  <c r="D80"/>
  <c r="E80"/>
  <c r="F80"/>
  <c r="E74"/>
  <c r="F74"/>
  <c r="D74"/>
  <c r="E72"/>
  <c r="F72"/>
  <c r="D72"/>
  <c r="D66"/>
  <c r="D67"/>
  <c r="D56"/>
  <c r="D55" s="1"/>
  <c r="D99" l="1"/>
  <c r="D110"/>
  <c r="F110"/>
  <c r="E110"/>
  <c r="F56"/>
  <c r="F55" s="1"/>
  <c r="E56"/>
  <c r="E55" s="1"/>
  <c r="E33" i="7"/>
  <c r="F33"/>
  <c r="D33"/>
  <c r="E31"/>
  <c r="F31"/>
  <c r="D31"/>
  <c r="E29"/>
  <c r="F29"/>
  <c r="D29"/>
  <c r="E27"/>
  <c r="F27"/>
  <c r="D27"/>
  <c r="E21"/>
  <c r="F21"/>
  <c r="D21"/>
  <c r="E16"/>
  <c r="F16"/>
  <c r="D16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E12"/>
  <c r="F12"/>
  <c r="D12"/>
  <c r="D47"/>
  <c r="D45"/>
  <c r="E6"/>
  <c r="F6"/>
  <c r="F5" s="1"/>
  <c r="D6"/>
  <c r="D5" s="1"/>
  <c r="A102"/>
  <c r="F101"/>
  <c r="E101"/>
  <c r="D101"/>
  <c r="A101"/>
  <c r="F100"/>
  <c r="E100"/>
  <c r="D100"/>
  <c r="A100"/>
  <c r="A99"/>
  <c r="F98"/>
  <c r="E98"/>
  <c r="D98"/>
  <c r="A98"/>
  <c r="A97"/>
  <c r="A96"/>
  <c r="A95"/>
  <c r="F94"/>
  <c r="F93" s="1"/>
  <c r="E94"/>
  <c r="E93" s="1"/>
  <c r="D94"/>
  <c r="A94"/>
  <c r="D93"/>
  <c r="A93"/>
  <c r="A92"/>
  <c r="F91"/>
  <c r="E91"/>
  <c r="D91"/>
  <c r="A91"/>
  <c r="A90"/>
  <c r="F89"/>
  <c r="E89"/>
  <c r="D89"/>
  <c r="A89"/>
  <c r="A88"/>
  <c r="A87"/>
  <c r="A86"/>
  <c r="F85"/>
  <c r="E85"/>
  <c r="D85"/>
  <c r="A85"/>
  <c r="F84"/>
  <c r="F83" s="1"/>
  <c r="E84"/>
  <c r="D84"/>
  <c r="A84"/>
  <c r="E83"/>
  <c r="D83"/>
  <c r="A83"/>
  <c r="A82"/>
  <c r="A81"/>
  <c r="F80"/>
  <c r="F79" s="1"/>
  <c r="F78" s="1"/>
  <c r="E80"/>
  <c r="E79" s="1"/>
  <c r="E78" s="1"/>
  <c r="D80"/>
  <c r="D79" s="1"/>
  <c r="D78" s="1"/>
  <c r="A80"/>
  <c r="A79"/>
  <c r="A78"/>
  <c r="A77"/>
  <c r="F76"/>
  <c r="F75" s="1"/>
  <c r="E76"/>
  <c r="E75" s="1"/>
  <c r="D76"/>
  <c r="A76"/>
  <c r="D75"/>
  <c r="A75"/>
  <c r="A74"/>
  <c r="F73"/>
  <c r="E73"/>
  <c r="D73"/>
  <c r="A73"/>
  <c r="A72"/>
  <c r="F71"/>
  <c r="E71"/>
  <c r="D71"/>
  <c r="A71"/>
  <c r="A70"/>
  <c r="A69"/>
  <c r="A68"/>
  <c r="A67"/>
  <c r="A66"/>
  <c r="F65"/>
  <c r="E65"/>
  <c r="D65"/>
  <c r="A65"/>
  <c r="A64"/>
  <c r="F63"/>
  <c r="E63"/>
  <c r="D63"/>
  <c r="A63"/>
  <c r="A62"/>
  <c r="A61"/>
  <c r="F60"/>
  <c r="F59" s="1"/>
  <c r="E60"/>
  <c r="D60"/>
  <c r="D59" s="1"/>
  <c r="A60"/>
  <c r="E59"/>
  <c r="A59"/>
  <c r="A58"/>
  <c r="A57"/>
  <c r="A56"/>
  <c r="A55"/>
  <c r="F53"/>
  <c r="F52" s="1"/>
  <c r="E53"/>
  <c r="E52" s="1"/>
  <c r="D53"/>
  <c r="D52" s="1"/>
  <c r="A54"/>
  <c r="A53"/>
  <c r="A52"/>
  <c r="A51"/>
  <c r="F50"/>
  <c r="E50"/>
  <c r="D50"/>
  <c r="A50"/>
  <c r="A49"/>
  <c r="A48"/>
  <c r="F47"/>
  <c r="E47"/>
  <c r="A47"/>
  <c r="A46"/>
  <c r="F45"/>
  <c r="E45"/>
  <c r="A45"/>
  <c r="A44"/>
  <c r="A43"/>
  <c r="F42"/>
  <c r="E42"/>
  <c r="D42"/>
  <c r="A42"/>
  <c r="A41"/>
  <c r="F40"/>
  <c r="E40"/>
  <c r="D40"/>
  <c r="A40"/>
  <c r="A39"/>
  <c r="A38"/>
  <c r="A37"/>
  <c r="A36"/>
  <c r="A35"/>
  <c r="A13"/>
  <c r="A12"/>
  <c r="A10"/>
  <c r="A9"/>
  <c r="A8"/>
  <c r="A7"/>
  <c r="A6"/>
  <c r="E5"/>
  <c r="A5"/>
  <c r="A4"/>
  <c r="A3"/>
  <c r="A107" i="6"/>
  <c r="F106"/>
  <c r="F105" s="1"/>
  <c r="E106"/>
  <c r="E105" s="1"/>
  <c r="A106"/>
  <c r="A105"/>
  <c r="A104"/>
  <c r="F103"/>
  <c r="F102" s="1"/>
  <c r="F99" s="1"/>
  <c r="E103"/>
  <c r="E102" s="1"/>
  <c r="E99" s="1"/>
  <c r="A103"/>
  <c r="A102"/>
  <c r="A101"/>
  <c r="A100"/>
  <c r="A99"/>
  <c r="A98"/>
  <c r="A97"/>
  <c r="A96"/>
  <c r="A95"/>
  <c r="A94"/>
  <c r="F93"/>
  <c r="E93"/>
  <c r="A93"/>
  <c r="A92"/>
  <c r="A91"/>
  <c r="A90"/>
  <c r="A89"/>
  <c r="A88"/>
  <c r="A87"/>
  <c r="A86"/>
  <c r="A85"/>
  <c r="A84"/>
  <c r="A83"/>
  <c r="A82"/>
  <c r="A81"/>
  <c r="A80"/>
  <c r="F78"/>
  <c r="F77" s="1"/>
  <c r="F71" s="1"/>
  <c r="E78"/>
  <c r="E77" s="1"/>
  <c r="E71" s="1"/>
  <c r="D78"/>
  <c r="D77" s="1"/>
  <c r="D71" s="1"/>
  <c r="A79"/>
  <c r="A78"/>
  <c r="A77"/>
  <c r="A76"/>
  <c r="A75"/>
  <c r="A74"/>
  <c r="A73"/>
  <c r="A72"/>
  <c r="A71"/>
  <c r="A70"/>
  <c r="A69"/>
  <c r="A68"/>
  <c r="A67"/>
  <c r="A66"/>
  <c r="D65"/>
  <c r="A65"/>
  <c r="A64"/>
  <c r="F63"/>
  <c r="E63"/>
  <c r="D63"/>
  <c r="A63"/>
  <c r="A62"/>
  <c r="A61"/>
  <c r="A54"/>
  <c r="A53"/>
  <c r="A52"/>
  <c r="A51"/>
  <c r="F50"/>
  <c r="E50"/>
  <c r="D50"/>
  <c r="A50"/>
  <c r="A49"/>
  <c r="F48"/>
  <c r="E48"/>
  <c r="D48"/>
  <c r="A48"/>
  <c r="A47"/>
  <c r="A46"/>
  <c r="A45"/>
  <c r="A44"/>
  <c r="A43"/>
  <c r="A42"/>
  <c r="A41"/>
  <c r="A40"/>
  <c r="F39"/>
  <c r="E39"/>
  <c r="D39"/>
  <c r="A39"/>
  <c r="A38"/>
  <c r="F37"/>
  <c r="E37"/>
  <c r="D37"/>
  <c r="A37"/>
  <c r="A36"/>
  <c r="A35"/>
  <c r="A34"/>
  <c r="A33"/>
  <c r="A32"/>
  <c r="A31"/>
  <c r="A30"/>
  <c r="A29"/>
  <c r="A28"/>
  <c r="F27"/>
  <c r="E27"/>
  <c r="D27"/>
  <c r="A27"/>
  <c r="A26"/>
  <c r="A25"/>
  <c r="A24"/>
  <c r="A23"/>
  <c r="A22"/>
  <c r="A21"/>
  <c r="F20"/>
  <c r="E20"/>
  <c r="D20"/>
  <c r="A20"/>
  <c r="A19"/>
  <c r="A18"/>
  <c r="A17"/>
  <c r="A16"/>
  <c r="F15"/>
  <c r="E15"/>
  <c r="D15"/>
  <c r="A15"/>
  <c r="A14"/>
  <c r="A13"/>
  <c r="A12"/>
  <c r="F11"/>
  <c r="E11"/>
  <c r="D11"/>
  <c r="A11"/>
  <c r="A10"/>
  <c r="F9"/>
  <c r="E9"/>
  <c r="D9"/>
  <c r="A9"/>
  <c r="A8"/>
  <c r="A7"/>
  <c r="A6"/>
  <c r="F5"/>
  <c r="E5"/>
  <c r="D5"/>
  <c r="A5"/>
  <c r="A4"/>
  <c r="A3"/>
  <c r="E66" l="1"/>
  <c r="E62" s="1"/>
  <c r="E61" s="1"/>
  <c r="E15" i="7"/>
  <c r="D4"/>
  <c r="F4"/>
  <c r="D15"/>
  <c r="F15"/>
  <c r="D62" i="6"/>
  <c r="D61" s="1"/>
  <c r="E14"/>
  <c r="D47"/>
  <c r="F47"/>
  <c r="E4"/>
  <c r="D14"/>
  <c r="F14"/>
  <c r="F26" i="7"/>
  <c r="E26"/>
  <c r="E4" s="1"/>
  <c r="D26"/>
  <c r="F36"/>
  <c r="F44"/>
  <c r="E44"/>
  <c r="D36"/>
  <c r="D44"/>
  <c r="E36"/>
  <c r="E88"/>
  <c r="E87" s="1"/>
  <c r="E82" s="1"/>
  <c r="F8"/>
  <c r="E62"/>
  <c r="E58" s="1"/>
  <c r="F68"/>
  <c r="F67" s="1"/>
  <c r="D8"/>
  <c r="E8"/>
  <c r="D88"/>
  <c r="D87" s="1"/>
  <c r="D82" s="1"/>
  <c r="F88"/>
  <c r="F87" s="1"/>
  <c r="F82" s="1"/>
  <c r="F97"/>
  <c r="F96" s="1"/>
  <c r="D68"/>
  <c r="D67" s="1"/>
  <c r="E68"/>
  <c r="E67" s="1"/>
  <c r="D97"/>
  <c r="D96" s="1"/>
  <c r="E97"/>
  <c r="E96" s="1"/>
  <c r="D62"/>
  <c r="D58" s="1"/>
  <c r="F62"/>
  <c r="F58" s="1"/>
  <c r="E47" i="6"/>
  <c r="F66"/>
  <c r="F62" s="1"/>
  <c r="F61" s="1"/>
  <c r="D4"/>
  <c r="F4"/>
  <c r="D35" i="7" l="1"/>
  <c r="D3"/>
  <c r="D3" i="6"/>
  <c r="E3"/>
  <c r="F3"/>
  <c r="F35" i="7"/>
  <c r="F3" s="1"/>
  <c r="E35"/>
  <c r="E3" s="1"/>
  <c r="C42" i="2" l="1"/>
  <c r="D42"/>
  <c r="F42"/>
  <c r="C28"/>
  <c r="D28"/>
  <c r="F28"/>
  <c r="C14"/>
  <c r="D14"/>
  <c r="F14"/>
  <c r="B15" l="1"/>
  <c r="B29"/>
  <c r="B43"/>
</calcChain>
</file>

<file path=xl/sharedStrings.xml><?xml version="1.0" encoding="utf-8"?>
<sst xmlns="http://schemas.openxmlformats.org/spreadsheetml/2006/main" count="802" uniqueCount="374">
  <si>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</si>
  <si>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</si>
  <si>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</si>
  <si>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</si>
  <si>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</si>
  <si>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</si>
  <si>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</si>
  <si>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</si>
  <si>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</si>
  <si>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</si>
  <si>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Oznaka                           rač.iz                                      računskog                                         plana</t>
  </si>
  <si>
    <t>Opći prihodi i primici</t>
  </si>
  <si>
    <t>Vlastiti prihodi</t>
  </si>
  <si>
    <t>Prihodi za posebne namjene</t>
  </si>
  <si>
    <t>Pomoći</t>
  </si>
  <si>
    <t xml:space="preserve">Donacije </t>
  </si>
  <si>
    <t>Namjenski primici od zaduživanja</t>
  </si>
  <si>
    <t>Ukupno (po izvorima)</t>
  </si>
  <si>
    <t>Šifra</t>
  </si>
  <si>
    <t>Naziv</t>
  </si>
  <si>
    <t>Donacije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</si>
  <si>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</si>
  <si>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</si>
  <si>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</si>
  <si>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</si>
  <si>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</si>
  <si>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</si>
  <si>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</si>
  <si>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</si>
  <si>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</si>
  <si>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Ostali financijski rashodi</t>
  </si>
  <si>
    <t>Postrojenja i oprema</t>
  </si>
  <si>
    <t>Rashodi za nabavu nefinancijske imovine</t>
  </si>
  <si>
    <t>Materijalna imovina - prirodna bogatstva</t>
  </si>
  <si>
    <t>Knjige, umjetnička djela i ostale izložbene vrijednosti</t>
  </si>
  <si>
    <t>OPĆI DIO</t>
  </si>
  <si>
    <t>PRIHODI UKUPNO</t>
  </si>
  <si>
    <t>RASHODI UKUPNO</t>
  </si>
  <si>
    <t>A</t>
  </si>
  <si>
    <t>Program</t>
  </si>
  <si>
    <t>K</t>
  </si>
  <si>
    <t>len</t>
  </si>
  <si>
    <t>Račun iz računskog plana</t>
  </si>
  <si>
    <t>Račun iz raču.plana</t>
  </si>
  <si>
    <t>Plaće za redovan rad</t>
  </si>
  <si>
    <t>Doprinosi za obvezno zdravstveno osiguranje</t>
  </si>
  <si>
    <t>Doprinosi za obvezno osiguranje u slučaju nezaposlenosti</t>
  </si>
  <si>
    <t>Uredski materijal i ostali materijalni rashodi</t>
  </si>
  <si>
    <t>Materijal i sirovine</t>
  </si>
  <si>
    <t>Uređaji, strojevi i oprema za ostale namjene</t>
  </si>
  <si>
    <t>Dodatna ulaganja na građevinskim objektima</t>
  </si>
  <si>
    <t>Usluge tekućeg i investicijskog održavanja</t>
  </si>
  <si>
    <t>3</t>
  </si>
  <si>
    <t>Rashodi poslovanja</t>
  </si>
  <si>
    <t>31</t>
  </si>
  <si>
    <t>311</t>
  </si>
  <si>
    <t>3111</t>
  </si>
  <si>
    <t>3113</t>
  </si>
  <si>
    <t>Plaće za prekovremeni rad</t>
  </si>
  <si>
    <t>3114</t>
  </si>
  <si>
    <t>Plaće za posebne uvjete rada</t>
  </si>
  <si>
    <t>3121</t>
  </si>
  <si>
    <t>3132</t>
  </si>
  <si>
    <t>3133</t>
  </si>
  <si>
    <t>32</t>
  </si>
  <si>
    <t>321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</si>
  <si>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</si>
  <si>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</si>
  <si>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</si>
  <si>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</si>
  <si>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</si>
  <si>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</si>
  <si>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</si>
  <si>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</si>
  <si>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</si>
  <si>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3221</t>
  </si>
  <si>
    <t>3222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</si>
  <si>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</si>
  <si>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</si>
  <si>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</si>
  <si>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</si>
  <si>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</si>
  <si>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</si>
  <si>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</si>
  <si>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</si>
  <si>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</si>
  <si>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3231</t>
  </si>
  <si>
    <t>Usluge telefona, pošte i prijevoza</t>
  </si>
  <si>
    <t>3232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</si>
  <si>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</si>
  <si>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</si>
  <si>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</si>
  <si>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</si>
  <si>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</si>
  <si>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</si>
  <si>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</si>
  <si>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</si>
  <si>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</si>
  <si>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</si>
  <si>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</si>
  <si>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</si>
  <si>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</si>
  <si>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</si>
  <si>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</si>
  <si>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</si>
  <si>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</si>
  <si>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</si>
  <si>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</si>
  <si>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</si>
  <si>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</si>
  <si>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</si>
  <si>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</si>
  <si>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</si>
  <si>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</si>
  <si>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</si>
  <si>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</si>
  <si>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</si>
  <si>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</si>
  <si>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</si>
  <si>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</si>
  <si>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</si>
  <si>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</si>
  <si>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</si>
  <si>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</si>
  <si>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3423</t>
  </si>
  <si>
    <t>Kamate za primljene kredite i zajmove od kreditnih i ostalih financijskih institucija izvan javnog sektora</t>
  </si>
  <si>
    <t>343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</si>
  <si>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</si>
  <si>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</si>
  <si>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</si>
  <si>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</si>
  <si>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</si>
  <si>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</si>
  <si>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</si>
  <si>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</si>
  <si>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</si>
  <si>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</si>
  <si>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</si>
  <si>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</si>
  <si>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</si>
  <si>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</si>
  <si>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</si>
  <si>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</si>
  <si>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38</t>
  </si>
  <si>
    <t>Ostali rashodi</t>
  </si>
  <si>
    <t>Kazne, penali i naknade štete</t>
  </si>
  <si>
    <t>Naknade šteta pravnim i fizičkim osobama</t>
  </si>
  <si>
    <t>Ugovorene kazne i ostale naknade šteta</t>
  </si>
  <si>
    <t>4</t>
  </si>
  <si>
    <t>41</t>
  </si>
  <si>
    <t>Rashodi za nabavu neproizvedene dugotrajne imovine</t>
  </si>
  <si>
    <t>411</t>
  </si>
  <si>
    <t>4111</t>
  </si>
  <si>
    <t>Zemljište</t>
  </si>
  <si>
    <t>412</t>
  </si>
  <si>
    <t>Nematerijalna imovina</t>
  </si>
  <si>
    <t>4123</t>
  </si>
  <si>
    <t>Licence</t>
  </si>
  <si>
    <t>4124</t>
  </si>
  <si>
    <t>Ostala prava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</si>
  <si>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</si>
  <si>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</si>
  <si>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</si>
  <si>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</si>
  <si>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</si>
  <si>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</si>
  <si>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</si>
  <si>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</si>
  <si>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</si>
  <si>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</si>
  <si>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</si>
  <si>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</si>
  <si>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</si>
  <si>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</si>
  <si>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</si>
  <si>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</si>
  <si>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</si>
  <si>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</si>
  <si>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Sportska i glazbena oprema</t>
  </si>
  <si>
    <t>4227</t>
  </si>
  <si>
    <t>423</t>
  </si>
  <si>
    <t>Prijevozna sredstva</t>
  </si>
  <si>
    <t>4231</t>
  </si>
  <si>
    <t>Prijevozna sredstva u cestovnom prometu</t>
  </si>
  <si>
    <t>424</t>
  </si>
  <si>
    <t>4244</t>
  </si>
  <si>
    <t>Ostale nespomenute izložbene vrijednosti</t>
  </si>
  <si>
    <t>Višegodišnji nasadi i osnovno stado</t>
  </si>
  <si>
    <t>4251</t>
  </si>
  <si>
    <t>Višegodišnji nasadi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</si>
  <si>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</si>
  <si>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</si>
  <si>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</si>
  <si>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</si>
  <si>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</si>
  <si>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</si>
  <si>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</si>
  <si>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</si>
  <si>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</si>
  <si>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</si>
  <si>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</si>
  <si>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</si>
  <si>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</si>
  <si>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</si>
  <si>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</si>
  <si>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</si>
  <si>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</si>
  <si>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</si>
  <si>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</si>
  <si>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45</t>
  </si>
  <si>
    <t>Rashodi za dodatna ulaganja na nefinancijskoj imovini</t>
  </si>
  <si>
    <t>451</t>
  </si>
  <si>
    <t>4511</t>
  </si>
  <si>
    <t>Dodatna ulaganja na postrojenjima i opremi</t>
  </si>
  <si>
    <t>4521</t>
  </si>
  <si>
    <t>5</t>
  </si>
  <si>
    <t>Izdaci za financijsku imovinu i otplate zajmova</t>
  </si>
  <si>
    <t>53</t>
  </si>
  <si>
    <t>Izdaci za dionice i udjele u glavnici</t>
  </si>
  <si>
    <t>532</t>
  </si>
  <si>
    <t>Dionice i udjeli u glavnici trgovačkih društava u javnom sektoru</t>
  </si>
  <si>
    <t>5321</t>
  </si>
  <si>
    <t>54</t>
  </si>
  <si>
    <t>Izdaci za otplatu glavnice primljenih kredita i zajmova</t>
  </si>
  <si>
    <t>544</t>
  </si>
  <si>
    <t>Otplata glavnice primljenih kredita i zajmova od kreditnih i ostalih financijskih institucij izvan javnog sektora</t>
  </si>
  <si>
    <t>5443</t>
  </si>
  <si>
    <t>Otplata glavnice primljenih kredita od tuzemnih kreditnih institucija izvan javnog sektora</t>
  </si>
  <si>
    <t>Prihodi poslovanja</t>
  </si>
  <si>
    <t>Pomoći iz inozemstva i od subjekata unutar općeg proračuna</t>
  </si>
  <si>
    <t>Pomoći od međunarodnih organizacija te institucija i tijela EU</t>
  </si>
  <si>
    <t>Tekuće pomoći od međunarodnih organizacija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</si>
  <si>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</si>
  <si>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</si>
  <si>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</si>
  <si>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</si>
  <si>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</si>
  <si>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oročena sredstva i depozite po viđenju</t>
  </si>
  <si>
    <t>Kamate na oročena sredstva</t>
  </si>
  <si>
    <t>Kamate na depozite po viđenju</t>
  </si>
  <si>
    <t>Prihodi od pozitivnih tečajnih razlika i razlika zbog primjene valutne klauzule</t>
  </si>
  <si>
    <t>Prihodi od pozitivnih tečajnih razlika</t>
  </si>
  <si>
    <t>Ostali prihodi od financijske imovine</t>
  </si>
  <si>
    <t>Prihodi od nefinancijske imovine</t>
  </si>
  <si>
    <t>Naknade za koncesije</t>
  </si>
  <si>
    <t>Naknade za koncesije za obavljanje javne zdravstvene službe i ostale koncesije</t>
  </si>
  <si>
    <t>Prihodi od zakupa i iznajmljivanja imovine</t>
  </si>
  <si>
    <t>Prihodi od zakupa poslovnih objekata</t>
  </si>
  <si>
    <t>Ostali prihodi od zakupa i iznajmljivanja imovine</t>
  </si>
  <si>
    <t>Ostali prihodi od nefinancijske imovine</t>
  </si>
  <si>
    <t>Prihodi od upravnih i administrativnih pristojbi, pristojbi po posebnim propisima i naknada</t>
  </si>
  <si>
    <t>Prihodi po posebnim propisima</t>
  </si>
  <si>
    <t>Ostali nespomenuti prihodi</t>
  </si>
  <si>
    <t>Prihodi s naslova osiguranja, refundacije štete i totalne štete</t>
  </si>
  <si>
    <t>Ostali prihodi za posebne namjene</t>
  </si>
  <si>
    <t>Ostali nespomenuti prihodi po posebnim propisima</t>
  </si>
  <si>
    <t>Prihodi od prodaje proizvoda i robe te pruženih usluga i prihodi od donacija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</si>
  <si>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</si>
  <si>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</si>
  <si>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</si>
  <si>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</si>
  <si>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Tekuće donacije od ostalih subjekata izvan općeg proračuna</t>
  </si>
  <si>
    <t>Kapitalne donacije</t>
  </si>
  <si>
    <t>Kapitalne donacije od neprofitnih organizacija</t>
  </si>
  <si>
    <t>Prihodi iz nadležnog proračuna i od HZZO-a na temelju ugovornih obaveza</t>
  </si>
  <si>
    <t xml:space="preserve">Prihodi iz nadležnog proračuna za financiranje redovne djelatnosti proračunskih korisnika 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</si>
  <si>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</si>
  <si>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</si>
  <si>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</si>
  <si>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HZZO-a na temelju ugovornih obaveza</t>
  </si>
  <si>
    <t>Kazne, upravne mjere i ostali prihodi</t>
  </si>
  <si>
    <t>Ostali prihodi</t>
  </si>
  <si>
    <t>Prihodi od prodaje nefinancijske imovine</t>
  </si>
  <si>
    <t>Prihodi od prodaje neproizvedene dugotrajne imovine</t>
  </si>
  <si>
    <t>Prihodi od prodaje materijalne imovine - prirodnih bogatstava</t>
  </si>
  <si>
    <t>Poljoprivredno zemljište</t>
  </si>
  <si>
    <t>Prihodi od prodaje proizvedene dugotrajne imovine</t>
  </si>
  <si>
    <t>Prihodi od prodaje građevinskih objekata</t>
  </si>
  <si>
    <t>Stambeni objekti</t>
  </si>
  <si>
    <t>Ostali stambeni objekti</t>
  </si>
  <si>
    <t>Uredski objekti</t>
  </si>
  <si>
    <t>Prihodi od prodaje prijevoznih sredstava</t>
  </si>
  <si>
    <t>Osobni automobili</t>
  </si>
  <si>
    <t>Primici od financijske imovine i zaduživanja</t>
  </si>
  <si>
    <t>Primici od zaduživanja</t>
  </si>
  <si>
    <t xml:space="preserve">Primljeni krediti i zajmovi od kreditnih i ostalih financijskih institucija izvan javnog sektora </t>
  </si>
  <si>
    <t>Primljeni krediti od tuzemnih kreditnih institucija izvan javnog sektora</t>
  </si>
  <si>
    <t>Primljeni zajmovi od drugih razina vlasti</t>
  </si>
  <si>
    <t>Primljeni zajmovi od državnog proračuna</t>
  </si>
  <si>
    <t>Primljeni zajmovi od državnog proračuna - dugoročni</t>
  </si>
  <si>
    <t>PRIHODI OD PRODAJE NEFINANCIJSKE IMOVINE</t>
  </si>
  <si>
    <t>Prihodi od prodaje nefinancijske imovine i nadoknade šteta s osnova osiguranja</t>
  </si>
  <si>
    <t>Tekuće pomoći iz državnog proračuna proračunskim korisnicima proračuna JLP(R)S</t>
  </si>
  <si>
    <t>Tekuće pomoći proračunskim korisnicima iz proračuna JLP(R)S koji im nije nadležan</t>
  </si>
  <si>
    <t>Kapitalne pomoći iz državnog proračuna proračunskim korisnicima proračuna JLP(R)S</t>
  </si>
  <si>
    <t>Kapitalne pomoći proračunskim korisnicima iz proračuna JLP(R)S koji im nije nadležan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</si>
  <si>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</si>
  <si>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</si>
  <si>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</si>
  <si>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</si>
  <si>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</si>
  <si>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</si>
  <si>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</si>
  <si>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</si>
  <si>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</si>
  <si>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</si>
  <si>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</si>
  <si>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</si>
  <si>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</si>
  <si>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</si>
  <si>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</si>
  <si>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</si>
  <si>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</si>
  <si>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Pomoći temeljem prijenosa EU sredstava</t>
  </si>
  <si>
    <t>Tekuće pomoći temeljem prijenosa EU sredstava</t>
  </si>
  <si>
    <t>Kapitalne pomoći temeljem prijenosa EU sredstava</t>
  </si>
  <si>
    <t>Naknade građanima i kućanstvima iz EU sredstava</t>
  </si>
  <si>
    <t>369</t>
  </si>
  <si>
    <t>3691</t>
  </si>
  <si>
    <t>3692</t>
  </si>
  <si>
    <t>3693</t>
  </si>
  <si>
    <t>3694</t>
  </si>
  <si>
    <t>Prenesena sredstva iz prethodne godine</t>
  </si>
  <si>
    <t>Pomoći dane u inozemstvo i unutar općeg proračuna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</si>
  <si>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</si>
  <si>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</si>
  <si>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</si>
  <si>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</si>
  <si>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2020.</t>
  </si>
  <si>
    <t>Ukupno prihodi i primici za 2020.</t>
  </si>
  <si>
    <t>Projekcija 2021.</t>
  </si>
  <si>
    <t>2021.</t>
  </si>
  <si>
    <t>PROJEKCIJA PLANA ZA 2021.</t>
  </si>
  <si>
    <t>PRIJEDLOG FINANCIJSKOG PLANA (proračunski korisnik) ZA 2020. I                                                                                                                                                PROJEKCIJA PLANA ZA  2021. I 2022. GODINU</t>
  </si>
  <si>
    <t>Prijedlog plana 
za 2020.</t>
  </si>
  <si>
    <t>Projekcija plana
za 2021.</t>
  </si>
  <si>
    <t>Projekcija plana 
za 2022.</t>
  </si>
  <si>
    <t>Plan 2020.</t>
  </si>
  <si>
    <t>Projekcija 2022.</t>
  </si>
  <si>
    <t>2022.</t>
  </si>
  <si>
    <t>Ukupno prihodi i primici za 2021.</t>
  </si>
  <si>
    <t>Ukupno prihodi i primici za 2022.</t>
  </si>
  <si>
    <t>PRIJEDLOG PLANA ZA 2020.</t>
  </si>
  <si>
    <t>PROJEKCIJA PLANA ZA 2022.</t>
  </si>
  <si>
    <t xml:space="preserve">Primorsko-goranska županija </t>
  </si>
  <si>
    <t>Prihodi od nefinancijske imovine i nadoknade šteta s osnova osiguranja</t>
  </si>
  <si>
    <t xml:space="preserve"> ZAKONSKI STANDARD USTANOVA  -----------------ŠKOLSTVA</t>
  </si>
  <si>
    <t>Osiguravanje uvjeta rada</t>
  </si>
  <si>
    <t>RASHODI POSLOVANJA</t>
  </si>
  <si>
    <t>Plaće  za redovan rad</t>
  </si>
  <si>
    <t>Doprinosi za mirovinsko osiguranje</t>
  </si>
  <si>
    <t xml:space="preserve">Vojna oprema </t>
  </si>
  <si>
    <t>Članarine</t>
  </si>
  <si>
    <t xml:space="preserve">Ostali nespomenuti rashodi poslovanja </t>
  </si>
  <si>
    <t xml:space="preserve">Zatezne kamate </t>
  </si>
  <si>
    <t>Opremanje ustanova školstva</t>
  </si>
  <si>
    <t xml:space="preserve">Instrumenti, uređaji i strojevi </t>
  </si>
  <si>
    <t xml:space="preserve">Knjige </t>
  </si>
  <si>
    <t>Izgradnja i rekonsrukcija objekata školstva</t>
  </si>
  <si>
    <t>Nabava udžbenika za učenike OŠ</t>
  </si>
  <si>
    <t>Ostale naknade građanima i kušanstvima</t>
  </si>
  <si>
    <t>4241</t>
  </si>
  <si>
    <t xml:space="preserve"> IZNAD ZAKONSKOG STANDARDA -------------------- USTANOVA  </t>
  </si>
  <si>
    <t>Produženi boravak učenika putnika</t>
  </si>
  <si>
    <t>Natjecanja i smotre</t>
  </si>
  <si>
    <t>Sufinanciranje pomoćnika u nastavi</t>
  </si>
  <si>
    <t>Programi školskog kurikuluma (za poticanje dodatnog odgojno-obrazovnog stvaralaštva)</t>
  </si>
  <si>
    <t>Rashodi za dodatna ulaganja u nefinancijskoj imovini</t>
  </si>
  <si>
    <t>Obrazovanje odraslih</t>
  </si>
  <si>
    <t>Dodatna djelatnost učeničkih domova</t>
  </si>
  <si>
    <t>Djelantost hostela</t>
  </si>
  <si>
    <t>* Napomena: Sve stavke rashoda upisane su u aplikaciju Riznice</t>
  </si>
  <si>
    <t>OGŠ IVE TIJARDOVIĆA DELNICE</t>
  </si>
  <si>
    <t>Primorsko- goranska županija</t>
  </si>
</sst>
</file>

<file path=xl/styles.xml><?xml version="1.0" encoding="utf-8"?>
<styleSheet xmlns="http://schemas.openxmlformats.org/spreadsheetml/2006/main">
  <fonts count="57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7.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7.5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7.5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4"/>
      <color rgb="FFFF0000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55"/>
      </left>
      <right style="thin">
        <color indexed="55"/>
      </right>
      <top style="hair">
        <color indexed="55"/>
      </top>
      <bottom style="hair">
        <color indexed="55"/>
      </bottom>
      <diagonal/>
    </border>
    <border>
      <left style="medium">
        <color indexed="64"/>
      </left>
      <right style="thin">
        <color indexed="55"/>
      </right>
      <top/>
      <bottom style="hair">
        <color indexed="55"/>
      </bottom>
      <diagonal/>
    </border>
    <border>
      <left style="thin">
        <color indexed="55"/>
      </left>
      <right style="thin">
        <color indexed="55"/>
      </right>
      <top/>
      <bottom style="hair">
        <color indexed="55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32" fillId="0" borderId="0"/>
    <xf numFmtId="0" fontId="14" fillId="0" borderId="0"/>
    <xf numFmtId="0" fontId="14" fillId="0" borderId="0"/>
  </cellStyleXfs>
  <cellXfs count="254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1" fontId="18" fillId="0" borderId="10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/>
    <xf numFmtId="3" fontId="18" fillId="0" borderId="12" xfId="0" applyNumberFormat="1" applyFont="1" applyBorder="1" applyAlignment="1">
      <alignment horizont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1" fontId="18" fillId="0" borderId="20" xfId="0" applyNumberFormat="1" applyFont="1" applyBorder="1" applyAlignment="1">
      <alignment horizontal="left" wrapText="1"/>
    </xf>
    <xf numFmtId="3" fontId="18" fillId="0" borderId="21" xfId="0" applyNumberFormat="1" applyFont="1" applyBorder="1"/>
    <xf numFmtId="3" fontId="18" fillId="0" borderId="22" xfId="0" applyNumberFormat="1" applyFont="1" applyBorder="1"/>
    <xf numFmtId="3" fontId="18" fillId="0" borderId="23" xfId="0" applyNumberFormat="1" applyFont="1" applyBorder="1"/>
    <xf numFmtId="3" fontId="18" fillId="0" borderId="24" xfId="0" applyNumberFormat="1" applyFont="1" applyBorder="1"/>
    <xf numFmtId="1" fontId="18" fillId="0" borderId="20" xfId="0" applyNumberFormat="1" applyFont="1" applyBorder="1" applyAlignment="1">
      <alignment wrapText="1"/>
    </xf>
    <xf numFmtId="1" fontId="18" fillId="0" borderId="25" xfId="0" applyNumberFormat="1" applyFont="1" applyBorder="1" applyAlignment="1">
      <alignment wrapText="1"/>
    </xf>
    <xf numFmtId="3" fontId="18" fillId="0" borderId="26" xfId="0" applyNumberFormat="1" applyFont="1" applyBorder="1"/>
    <xf numFmtId="3" fontId="18" fillId="0" borderId="27" xfId="0" applyNumberFormat="1" applyFont="1" applyBorder="1"/>
    <xf numFmtId="3" fontId="18" fillId="0" borderId="28" xfId="0" applyNumberFormat="1" applyFont="1" applyBorder="1"/>
    <xf numFmtId="3" fontId="18" fillId="0" borderId="29" xfId="0" applyNumberFormat="1" applyFont="1" applyBorder="1"/>
    <xf numFmtId="1" fontId="19" fillId="0" borderId="30" xfId="0" applyNumberFormat="1" applyFont="1" applyBorder="1" applyAlignment="1">
      <alignment wrapText="1"/>
    </xf>
    <xf numFmtId="3" fontId="18" fillId="0" borderId="31" xfId="0" applyNumberFormat="1" applyFont="1" applyBorder="1"/>
    <xf numFmtId="3" fontId="18" fillId="0" borderId="30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25" fillId="0" borderId="0" xfId="0" quotePrefix="1" applyNumberFormat="1" applyFont="1" applyFill="1" applyBorder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/>
    <xf numFmtId="0" fontId="24" fillId="0" borderId="15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4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4" fillId="0" borderId="0" xfId="0" quotePrefix="1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/>
    <xf numFmtId="3" fontId="22" fillId="0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quotePrefix="1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20" fillId="18" borderId="0" xfId="0" applyNumberFormat="1" applyFont="1" applyFill="1" applyBorder="1" applyAlignment="1" applyProtection="1">
      <alignment wrapText="1"/>
    </xf>
    <xf numFmtId="1" fontId="19" fillId="19" borderId="10" xfId="0" applyNumberFormat="1" applyFont="1" applyFill="1" applyBorder="1" applyAlignment="1">
      <alignment horizontal="right" vertical="top" wrapText="1"/>
    </xf>
    <xf numFmtId="1" fontId="19" fillId="19" borderId="35" xfId="0" applyNumberFormat="1" applyFont="1" applyFill="1" applyBorder="1" applyAlignment="1">
      <alignment horizontal="left" wrapText="1"/>
    </xf>
    <xf numFmtId="1" fontId="19" fillId="0" borderId="10" xfId="0" applyNumberFormat="1" applyFont="1" applyFill="1" applyBorder="1" applyAlignment="1">
      <alignment horizontal="right" vertical="top" wrapText="1"/>
    </xf>
    <xf numFmtId="1" fontId="19" fillId="0" borderId="35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33" fillId="0" borderId="0" xfId="42" applyFont="1" applyAlignment="1">
      <alignment horizontal="right" vertical="center"/>
    </xf>
    <xf numFmtId="0" fontId="31" fillId="0" borderId="0" xfId="42" applyFont="1" applyAlignment="1">
      <alignment horizontal="right" vertical="center"/>
    </xf>
    <xf numFmtId="4" fontId="35" fillId="20" borderId="38" xfId="42" applyNumberFormat="1" applyFont="1" applyFill="1" applyBorder="1" applyAlignment="1">
      <alignment vertical="center" wrapText="1"/>
    </xf>
    <xf numFmtId="0" fontId="31" fillId="0" borderId="0" xfId="42" applyFont="1" applyAlignment="1">
      <alignment horizontal="left" indent="1"/>
    </xf>
    <xf numFmtId="0" fontId="36" fillId="0" borderId="0" xfId="42" applyFont="1" applyAlignment="1">
      <alignment horizontal="right" vertical="center"/>
    </xf>
    <xf numFmtId="0" fontId="36" fillId="0" borderId="0" xfId="42" applyFont="1" applyAlignment="1">
      <alignment horizontal="left" indent="1"/>
    </xf>
    <xf numFmtId="4" fontId="37" fillId="20" borderId="38" xfId="42" applyNumberFormat="1" applyFont="1" applyFill="1" applyBorder="1" applyAlignment="1">
      <alignment vertical="center" wrapText="1"/>
    </xf>
    <xf numFmtId="0" fontId="34" fillId="0" borderId="0" xfId="42" applyFont="1" applyAlignment="1">
      <alignment horizontal="left" vertical="center"/>
    </xf>
    <xf numFmtId="0" fontId="19" fillId="20" borderId="38" xfId="42" applyFont="1" applyFill="1" applyBorder="1" applyAlignment="1">
      <alignment horizontal="left" vertical="center" wrapText="1"/>
    </xf>
    <xf numFmtId="0" fontId="18" fillId="20" borderId="38" xfId="42" applyFont="1" applyFill="1" applyBorder="1" applyAlignment="1">
      <alignment horizontal="left" vertical="center" wrapText="1"/>
    </xf>
    <xf numFmtId="0" fontId="19" fillId="0" borderId="37" xfId="42" applyFont="1" applyBorder="1" applyAlignment="1">
      <alignment horizontal="center" vertical="center" wrapText="1"/>
    </xf>
    <xf numFmtId="0" fontId="33" fillId="0" borderId="0" xfId="42" applyFont="1" applyAlignment="1">
      <alignment horizontal="left" indent="1"/>
    </xf>
    <xf numFmtId="0" fontId="35" fillId="0" borderId="37" xfId="42" applyFont="1" applyBorder="1" applyAlignment="1">
      <alignment horizontal="center" vertical="center" wrapText="1"/>
    </xf>
    <xf numFmtId="4" fontId="38" fillId="20" borderId="38" xfId="42" applyNumberFormat="1" applyFont="1" applyFill="1" applyBorder="1" applyAlignment="1">
      <alignment vertical="center" wrapText="1"/>
    </xf>
    <xf numFmtId="0" fontId="33" fillId="0" borderId="0" xfId="42" applyFont="1" applyAlignment="1">
      <alignment horizontal="left" indent="4"/>
    </xf>
    <xf numFmtId="4" fontId="41" fillId="20" borderId="38" xfId="42" applyNumberFormat="1" applyFont="1" applyFill="1" applyBorder="1" applyAlignment="1">
      <alignment vertical="center" wrapText="1"/>
    </xf>
    <xf numFmtId="0" fontId="42" fillId="0" borderId="0" xfId="42" applyFont="1" applyAlignment="1">
      <alignment horizontal="left" indent="4"/>
    </xf>
    <xf numFmtId="0" fontId="33" fillId="0" borderId="0" xfId="42" applyFont="1" applyAlignment="1"/>
    <xf numFmtId="0" fontId="35" fillId="20" borderId="38" xfId="42" applyFont="1" applyFill="1" applyBorder="1" applyAlignment="1">
      <alignment horizontal="left" wrapText="1" indent="4"/>
    </xf>
    <xf numFmtId="4" fontId="35" fillId="20" borderId="38" xfId="42" applyNumberFormat="1" applyFont="1" applyFill="1" applyBorder="1" applyAlignment="1">
      <alignment horizontal="right" wrapText="1"/>
    </xf>
    <xf numFmtId="4" fontId="43" fillId="20" borderId="38" xfId="42" applyNumberFormat="1" applyFont="1" applyFill="1" applyBorder="1" applyAlignment="1">
      <alignment horizontal="right" wrapText="1"/>
    </xf>
    <xf numFmtId="4" fontId="38" fillId="20" borderId="38" xfId="42" applyNumberFormat="1" applyFont="1" applyFill="1" applyBorder="1" applyAlignment="1">
      <alignment horizontal="right" wrapText="1"/>
    </xf>
    <xf numFmtId="0" fontId="33" fillId="0" borderId="0" xfId="42" applyFont="1" applyAlignment="1">
      <alignment horizontal="right"/>
    </xf>
    <xf numFmtId="0" fontId="24" fillId="21" borderId="0" xfId="0" applyNumberFormat="1" applyFont="1" applyFill="1" applyBorder="1" applyAlignment="1" applyProtection="1"/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quotePrefix="1" applyFont="1" applyBorder="1" applyAlignment="1">
      <alignment horizontal="left" vertical="center"/>
    </xf>
    <xf numFmtId="0" fontId="25" fillId="0" borderId="0" xfId="0" quotePrefix="1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left" vertical="center"/>
    </xf>
    <xf numFmtId="0" fontId="22" fillId="0" borderId="0" xfId="0" quotePrefix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4" fillId="0" borderId="0" xfId="0" quotePrefix="1" applyFont="1" applyBorder="1" applyAlignment="1">
      <alignment horizontal="left" vertical="center" wrapText="1"/>
    </xf>
    <xf numFmtId="0" fontId="22" fillId="0" borderId="0" xfId="0" quotePrefix="1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4" fillId="0" borderId="15" xfId="0" quotePrefix="1" applyFont="1" applyBorder="1" applyAlignment="1">
      <alignment horizontal="left" vertical="center" wrapText="1"/>
    </xf>
    <xf numFmtId="0" fontId="24" fillId="0" borderId="15" xfId="0" quotePrefix="1" applyFont="1" applyBorder="1" applyAlignment="1">
      <alignment horizontal="center" vertical="center" wrapText="1"/>
    </xf>
    <xf numFmtId="0" fontId="44" fillId="20" borderId="38" xfId="42" applyFont="1" applyFill="1" applyBorder="1" applyAlignment="1">
      <alignment horizontal="left" wrapText="1" indent="5"/>
    </xf>
    <xf numFmtId="0" fontId="45" fillId="20" borderId="38" xfId="42" applyFont="1" applyFill="1" applyBorder="1" applyAlignment="1">
      <alignment horizontal="left" wrapText="1" indent="5"/>
    </xf>
    <xf numFmtId="4" fontId="43" fillId="20" borderId="3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right" vertical="center"/>
    </xf>
    <xf numFmtId="0" fontId="47" fillId="20" borderId="38" xfId="42" applyFont="1" applyFill="1" applyBorder="1" applyAlignment="1">
      <alignment horizontal="left" vertical="center" wrapText="1"/>
    </xf>
    <xf numFmtId="4" fontId="39" fillId="20" borderId="3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left" indent="1"/>
    </xf>
    <xf numFmtId="4" fontId="49" fillId="20" borderId="38" xfId="42" applyNumberFormat="1" applyFont="1" applyFill="1" applyBorder="1" applyAlignment="1">
      <alignment vertical="center" wrapText="1"/>
    </xf>
    <xf numFmtId="0" fontId="48" fillId="0" borderId="0" xfId="42" applyFont="1" applyAlignment="1">
      <alignment horizontal="left" indent="1"/>
    </xf>
    <xf numFmtId="0" fontId="39" fillId="20" borderId="38" xfId="42" applyFont="1" applyFill="1" applyBorder="1" applyAlignment="1">
      <alignment vertical="center" wrapText="1"/>
    </xf>
    <xf numFmtId="0" fontId="35" fillId="0" borderId="37" xfId="42" applyFont="1" applyBorder="1" applyAlignment="1">
      <alignment horizontal="left" vertical="center" wrapText="1"/>
    </xf>
    <xf numFmtId="0" fontId="35" fillId="20" borderId="38" xfId="42" applyFont="1" applyFill="1" applyBorder="1" applyAlignment="1">
      <alignment horizontal="left" wrapText="1"/>
    </xf>
    <xf numFmtId="0" fontId="33" fillId="0" borderId="0" xfId="42" applyFont="1" applyAlignment="1">
      <alignment horizontal="left"/>
    </xf>
    <xf numFmtId="0" fontId="44" fillId="20" borderId="38" xfId="42" applyFont="1" applyFill="1" applyBorder="1" applyAlignment="1">
      <alignment horizontal="left" wrapText="1"/>
    </xf>
    <xf numFmtId="0" fontId="37" fillId="20" borderId="38" xfId="42" applyFont="1" applyFill="1" applyBorder="1" applyAlignment="1">
      <alignment horizontal="left" wrapText="1"/>
    </xf>
    <xf numFmtId="0" fontId="40" fillId="20" borderId="38" xfId="42" applyFont="1" applyFill="1" applyBorder="1" applyAlignment="1">
      <alignment horizontal="left" wrapText="1"/>
    </xf>
    <xf numFmtId="0" fontId="35" fillId="0" borderId="37" xfId="42" applyFont="1" applyBorder="1" applyAlignment="1">
      <alignment vertical="center" wrapText="1"/>
    </xf>
    <xf numFmtId="0" fontId="35" fillId="20" borderId="38" xfId="42" applyFont="1" applyFill="1" applyBorder="1" applyAlignment="1">
      <alignment wrapText="1"/>
    </xf>
    <xf numFmtId="0" fontId="44" fillId="20" borderId="38" xfId="42" applyFont="1" applyFill="1" applyBorder="1" applyAlignment="1">
      <alignment wrapText="1"/>
    </xf>
    <xf numFmtId="0" fontId="45" fillId="20" borderId="38" xfId="42" applyFont="1" applyFill="1" applyBorder="1" applyAlignment="1">
      <alignment wrapText="1"/>
    </xf>
    <xf numFmtId="0" fontId="24" fillId="22" borderId="16" xfId="0" applyNumberFormat="1" applyFont="1" applyFill="1" applyBorder="1" applyAlignment="1" applyProtection="1">
      <alignment horizontal="center" vertical="center" wrapText="1"/>
    </xf>
    <xf numFmtId="0" fontId="23" fillId="22" borderId="16" xfId="0" applyNumberFormat="1" applyFont="1" applyFill="1" applyBorder="1" applyAlignment="1" applyProtection="1">
      <alignment horizontal="center" vertical="center" wrapText="1"/>
    </xf>
    <xf numFmtId="0" fontId="24" fillId="23" borderId="16" xfId="0" applyNumberFormat="1" applyFont="1" applyFill="1" applyBorder="1" applyAlignment="1" applyProtection="1">
      <alignment horizontal="center" vertical="center" wrapText="1"/>
    </xf>
    <xf numFmtId="0" fontId="23" fillId="23" borderId="16" xfId="0" applyNumberFormat="1" applyFont="1" applyFill="1" applyBorder="1" applyAlignment="1" applyProtection="1">
      <alignment horizontal="center" vertical="center" wrapText="1"/>
    </xf>
    <xf numFmtId="0" fontId="24" fillId="24" borderId="16" xfId="0" applyNumberFormat="1" applyFont="1" applyFill="1" applyBorder="1" applyAlignment="1" applyProtection="1">
      <alignment horizontal="center" vertical="center" wrapText="1"/>
    </xf>
    <xf numFmtId="0" fontId="23" fillId="24" borderId="16" xfId="0" applyNumberFormat="1" applyFont="1" applyFill="1" applyBorder="1" applyAlignment="1" applyProtection="1">
      <alignment horizontal="center" vertical="center" wrapText="1"/>
    </xf>
    <xf numFmtId="0" fontId="33" fillId="0" borderId="0" xfId="42" applyFont="1" applyAlignment="1">
      <alignment horizontal="left" indent="1"/>
    </xf>
    <xf numFmtId="0" fontId="19" fillId="0" borderId="39" xfId="0" applyFont="1" applyBorder="1" applyAlignment="1">
      <alignment vertical="center" wrapText="1"/>
    </xf>
    <xf numFmtId="0" fontId="27" fillId="0" borderId="0" xfId="0" applyNumberFormat="1" applyFont="1" applyFill="1" applyBorder="1" applyAlignment="1" applyProtection="1"/>
    <xf numFmtId="0" fontId="51" fillId="0" borderId="0" xfId="0" applyNumberFormat="1" applyFont="1" applyFill="1" applyBorder="1" applyAlignment="1" applyProtection="1">
      <alignment horizontal="left" wrapText="1"/>
    </xf>
    <xf numFmtId="0" fontId="50" fillId="0" borderId="0" xfId="0" applyNumberFormat="1" applyFont="1" applyFill="1" applyBorder="1" applyAlignment="1" applyProtection="1">
      <alignment wrapText="1"/>
    </xf>
    <xf numFmtId="0" fontId="26" fillId="0" borderId="34" xfId="0" quotePrefix="1" applyFont="1" applyBorder="1" applyAlignment="1">
      <alignment horizontal="left" wrapText="1"/>
    </xf>
    <xf numFmtId="0" fontId="26" fillId="0" borderId="15" xfId="0" quotePrefix="1" applyFont="1" applyBorder="1" applyAlignment="1">
      <alignment horizontal="left" wrapText="1"/>
    </xf>
    <xf numFmtId="0" fontId="26" fillId="0" borderId="15" xfId="0" quotePrefix="1" applyFont="1" applyBorder="1" applyAlignment="1">
      <alignment horizontal="center" wrapText="1"/>
    </xf>
    <xf numFmtId="0" fontId="26" fillId="0" borderId="15" xfId="0" quotePrefix="1" applyNumberFormat="1" applyFont="1" applyFill="1" applyBorder="1" applyAlignment="1" applyProtection="1">
      <alignment horizontal="left"/>
    </xf>
    <xf numFmtId="0" fontId="24" fillId="0" borderId="16" xfId="0" applyNumberFormat="1" applyFont="1" applyFill="1" applyBorder="1" applyAlignment="1" applyProtection="1">
      <alignment horizont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3" fontId="26" fillId="25" borderId="16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3" fontId="26" fillId="0" borderId="16" xfId="0" applyNumberFormat="1" applyFont="1" applyFill="1" applyBorder="1" applyAlignment="1">
      <alignment horizontal="right"/>
    </xf>
    <xf numFmtId="0" fontId="28" fillId="25" borderId="34" xfId="0" applyFont="1" applyFill="1" applyBorder="1" applyAlignment="1">
      <alignment horizontal="left"/>
    </xf>
    <xf numFmtId="0" fontId="18" fillId="25" borderId="15" xfId="0" applyNumberFormat="1" applyFont="1" applyFill="1" applyBorder="1" applyAlignment="1" applyProtection="1"/>
    <xf numFmtId="3" fontId="26" fillId="0" borderId="16" xfId="0" applyNumberFormat="1" applyFont="1" applyFill="1" applyBorder="1" applyAlignment="1" applyProtection="1">
      <alignment horizontal="right" wrapText="1"/>
    </xf>
    <xf numFmtId="3" fontId="26" fillId="0" borderId="16" xfId="0" applyNumberFormat="1" applyFont="1" applyBorder="1" applyAlignment="1">
      <alignment horizontal="right"/>
    </xf>
    <xf numFmtId="3" fontId="26" fillId="25" borderId="16" xfId="0" applyNumberFormat="1" applyFont="1" applyFill="1" applyBorder="1" applyAlignment="1" applyProtection="1">
      <alignment horizontal="right" wrapText="1"/>
    </xf>
    <xf numFmtId="3" fontId="26" fillId="21" borderId="34" xfId="0" quotePrefix="1" applyNumberFormat="1" applyFont="1" applyFill="1" applyBorder="1" applyAlignment="1">
      <alignment horizontal="right"/>
    </xf>
    <xf numFmtId="3" fontId="26" fillId="21" borderId="16" xfId="0" applyNumberFormat="1" applyFont="1" applyFill="1" applyBorder="1" applyAlignment="1" applyProtection="1">
      <alignment horizontal="right" wrapText="1"/>
    </xf>
    <xf numFmtId="3" fontId="26" fillId="25" borderId="34" xfId="0" quotePrefix="1" applyNumberFormat="1" applyFont="1" applyFill="1" applyBorder="1" applyAlignment="1">
      <alignment horizontal="right"/>
    </xf>
    <xf numFmtId="0" fontId="50" fillId="0" borderId="0" xfId="0" applyNumberFormat="1" applyFont="1" applyFill="1" applyBorder="1" applyAlignment="1" applyProtection="1"/>
    <xf numFmtId="3" fontId="50" fillId="0" borderId="0" xfId="0" applyNumberFormat="1" applyFont="1" applyFill="1" applyBorder="1" applyAlignment="1" applyProtection="1"/>
    <xf numFmtId="0" fontId="53" fillId="0" borderId="0" xfId="0" applyNumberFormat="1" applyFont="1" applyFill="1" applyBorder="1" applyAlignment="1" applyProtection="1"/>
    <xf numFmtId="0" fontId="51" fillId="0" borderId="0" xfId="0" quotePrefix="1" applyNumberFormat="1" applyFont="1" applyFill="1" applyBorder="1" applyAlignment="1" applyProtection="1">
      <alignment horizontal="left" wrapText="1"/>
    </xf>
    <xf numFmtId="0" fontId="55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22" fillId="0" borderId="0" xfId="0" applyNumberFormat="1" applyFont="1" applyFill="1" applyBorder="1" applyAlignment="1" applyProtection="1"/>
    <xf numFmtId="0" fontId="23" fillId="18" borderId="16" xfId="0" applyNumberFormat="1" applyFont="1" applyFill="1" applyBorder="1" applyAlignment="1" applyProtection="1">
      <alignment horizontal="center" vertical="center" wrapText="1"/>
    </xf>
    <xf numFmtId="0" fontId="24" fillId="0" borderId="22" xfId="0" applyNumberFormat="1" applyFont="1" applyFill="1" applyBorder="1" applyAlignment="1" applyProtection="1">
      <alignment horizontal="center"/>
    </xf>
    <xf numFmtId="0" fontId="22" fillId="0" borderId="22" xfId="0" applyNumberFormat="1" applyFont="1" applyFill="1" applyBorder="1" applyAlignment="1" applyProtection="1">
      <alignment wrapText="1"/>
    </xf>
    <xf numFmtId="4" fontId="22" fillId="0" borderId="22" xfId="0" applyNumberFormat="1" applyFont="1" applyFill="1" applyBorder="1" applyAlignment="1" applyProtection="1"/>
    <xf numFmtId="4" fontId="22" fillId="0" borderId="0" xfId="0" applyNumberFormat="1" applyFont="1" applyFill="1" applyBorder="1" applyAlignment="1" applyProtection="1"/>
    <xf numFmtId="4" fontId="24" fillId="0" borderId="22" xfId="0" applyNumberFormat="1" applyFont="1" applyFill="1" applyBorder="1" applyAlignment="1" applyProtection="1"/>
    <xf numFmtId="4" fontId="24" fillId="0" borderId="0" xfId="0" applyNumberFormat="1" applyFont="1" applyFill="1" applyBorder="1" applyAlignment="1" applyProtection="1"/>
    <xf numFmtId="0" fontId="24" fillId="22" borderId="22" xfId="0" applyNumberFormat="1" applyFont="1" applyFill="1" applyBorder="1" applyAlignment="1" applyProtection="1">
      <alignment horizontal="center"/>
    </xf>
    <xf numFmtId="4" fontId="24" fillId="22" borderId="22" xfId="0" applyNumberFormat="1" applyFont="1" applyFill="1" applyBorder="1" applyAlignment="1" applyProtection="1"/>
    <xf numFmtId="0" fontId="24" fillId="0" borderId="22" xfId="0" applyNumberFormat="1" applyFont="1" applyFill="1" applyBorder="1" applyAlignment="1" applyProtection="1">
      <alignment wrapText="1"/>
    </xf>
    <xf numFmtId="0" fontId="24" fillId="21" borderId="22" xfId="0" applyNumberFormat="1" applyFont="1" applyFill="1" applyBorder="1" applyAlignment="1" applyProtection="1">
      <alignment horizontal="center"/>
    </xf>
    <xf numFmtId="0" fontId="24" fillId="21" borderId="22" xfId="0" applyNumberFormat="1" applyFont="1" applyFill="1" applyBorder="1" applyAlignment="1" applyProtection="1">
      <alignment wrapText="1"/>
    </xf>
    <xf numFmtId="4" fontId="24" fillId="21" borderId="22" xfId="0" applyNumberFormat="1" applyFont="1" applyFill="1" applyBorder="1" applyAlignment="1" applyProtection="1"/>
    <xf numFmtId="4" fontId="24" fillId="21" borderId="0" xfId="0" applyNumberFormat="1" applyFont="1" applyFill="1" applyBorder="1" applyAlignment="1" applyProtection="1"/>
    <xf numFmtId="0" fontId="22" fillId="0" borderId="22" xfId="0" applyNumberFormat="1" applyFont="1" applyFill="1" applyBorder="1" applyAlignment="1" applyProtection="1">
      <alignment horizontal="center"/>
    </xf>
    <xf numFmtId="49" fontId="34" fillId="0" borderId="41" xfId="44" applyNumberFormat="1" applyFont="1" applyFill="1" applyBorder="1" applyAlignment="1" applyProtection="1">
      <alignment horizontal="center" vertical="center" wrapText="1"/>
      <protection hidden="1"/>
    </xf>
    <xf numFmtId="49" fontId="34" fillId="0" borderId="42" xfId="0" applyNumberFormat="1" applyFont="1" applyFill="1" applyBorder="1" applyAlignment="1" applyProtection="1">
      <alignment horizontal="left" vertical="center" wrapText="1"/>
      <protection hidden="1"/>
    </xf>
    <xf numFmtId="49" fontId="34" fillId="0" borderId="42" xfId="0" applyNumberFormat="1" applyFont="1" applyFill="1" applyBorder="1" applyAlignment="1" applyProtection="1">
      <alignment horizontal="left" vertical="center" shrinkToFit="1"/>
      <protection hidden="1"/>
    </xf>
    <xf numFmtId="0" fontId="24" fillId="22" borderId="22" xfId="0" applyNumberFormat="1" applyFont="1" applyFill="1" applyBorder="1" applyAlignment="1" applyProtection="1">
      <alignment wrapText="1"/>
    </xf>
    <xf numFmtId="49" fontId="56" fillId="21" borderId="41" xfId="44" applyNumberFormat="1" applyFont="1" applyFill="1" applyBorder="1" applyAlignment="1" applyProtection="1">
      <alignment horizontal="center" vertical="center" wrapText="1"/>
      <protection hidden="1"/>
    </xf>
    <xf numFmtId="49" fontId="56" fillId="21" borderId="42" xfId="0" applyNumberFormat="1" applyFont="1" applyFill="1" applyBorder="1" applyAlignment="1" applyProtection="1">
      <alignment horizontal="left" vertical="center" wrapText="1"/>
      <protection hidden="1"/>
    </xf>
    <xf numFmtId="4" fontId="22" fillId="22" borderId="22" xfId="0" applyNumberFormat="1" applyFont="1" applyFill="1" applyBorder="1" applyAlignment="1" applyProtection="1"/>
    <xf numFmtId="49" fontId="34" fillId="0" borderId="43" xfId="44" applyNumberFormat="1" applyFont="1" applyFill="1" applyBorder="1" applyAlignment="1" applyProtection="1">
      <alignment horizontal="center" vertical="center" wrapText="1"/>
      <protection hidden="1"/>
    </xf>
    <xf numFmtId="49" fontId="34" fillId="0" borderId="44" xfId="0" applyNumberFormat="1" applyFont="1" applyFill="1" applyBorder="1" applyAlignment="1" applyProtection="1">
      <alignment horizontal="left" vertical="center" wrapText="1"/>
      <protection hidden="1"/>
    </xf>
    <xf numFmtId="0" fontId="24" fillId="0" borderId="45" xfId="0" applyNumberFormat="1" applyFont="1" applyFill="1" applyBorder="1" applyAlignment="1" applyProtection="1">
      <alignment horizontal="center"/>
    </xf>
    <xf numFmtId="0" fontId="22" fillId="0" borderId="46" xfId="0" applyNumberFormat="1" applyFont="1" applyFill="1" applyBorder="1" applyAlignment="1" applyProtection="1">
      <alignment wrapText="1"/>
    </xf>
    <xf numFmtId="4" fontId="22" fillId="0" borderId="46" xfId="0" applyNumberFormat="1" applyFont="1" applyFill="1" applyBorder="1" applyAlignment="1" applyProtection="1"/>
    <xf numFmtId="4" fontId="22" fillId="0" borderId="47" xfId="0" applyNumberFormat="1" applyFont="1" applyFill="1" applyBorder="1" applyAlignment="1" applyProtection="1"/>
    <xf numFmtId="0" fontId="24" fillId="0" borderId="48" xfId="0" applyNumberFormat="1" applyFont="1" applyFill="1" applyBorder="1" applyAlignment="1" applyProtection="1">
      <alignment horizontal="center"/>
    </xf>
    <xf numFmtId="0" fontId="22" fillId="0" borderId="49" xfId="0" applyNumberFormat="1" applyFont="1" applyFill="1" applyBorder="1" applyAlignment="1" applyProtection="1">
      <alignment wrapText="1"/>
    </xf>
    <xf numFmtId="4" fontId="22" fillId="0" borderId="49" xfId="0" applyNumberFormat="1" applyFont="1" applyFill="1" applyBorder="1" applyAlignment="1" applyProtection="1"/>
    <xf numFmtId="4" fontId="22" fillId="0" borderId="50" xfId="0" applyNumberFormat="1" applyFont="1" applyFill="1" applyBorder="1" applyAlignment="1" applyProtection="1"/>
    <xf numFmtId="0" fontId="30" fillId="26" borderId="49" xfId="0" applyNumberFormat="1" applyFont="1" applyFill="1" applyBorder="1" applyAlignment="1" applyProtection="1">
      <alignment wrapText="1"/>
    </xf>
    <xf numFmtId="4" fontId="24" fillId="0" borderId="49" xfId="0" applyNumberFormat="1" applyFont="1" applyFill="1" applyBorder="1" applyAlignment="1" applyProtection="1"/>
    <xf numFmtId="4" fontId="24" fillId="0" borderId="50" xfId="0" applyNumberFormat="1" applyFont="1" applyFill="1" applyBorder="1" applyAlignment="1" applyProtection="1"/>
    <xf numFmtId="0" fontId="24" fillId="27" borderId="48" xfId="0" applyNumberFormat="1" applyFont="1" applyFill="1" applyBorder="1" applyAlignment="1" applyProtection="1">
      <alignment horizontal="center"/>
    </xf>
    <xf numFmtId="0" fontId="24" fillId="27" borderId="49" xfId="0" applyNumberFormat="1" applyFont="1" applyFill="1" applyBorder="1" applyAlignment="1" applyProtection="1">
      <alignment wrapText="1"/>
    </xf>
    <xf numFmtId="0" fontId="24" fillId="22" borderId="48" xfId="0" applyNumberFormat="1" applyFont="1" applyFill="1" applyBorder="1" applyAlignment="1" applyProtection="1">
      <alignment horizontal="center"/>
    </xf>
    <xf numFmtId="0" fontId="19" fillId="22" borderId="49" xfId="0" applyNumberFormat="1" applyFont="1" applyFill="1" applyBorder="1" applyAlignment="1" applyProtection="1">
      <alignment wrapText="1"/>
    </xf>
    <xf numFmtId="4" fontId="24" fillId="22" borderId="49" xfId="0" applyNumberFormat="1" applyFont="1" applyFill="1" applyBorder="1" applyAlignment="1" applyProtection="1"/>
    <xf numFmtId="4" fontId="24" fillId="22" borderId="50" xfId="0" applyNumberFormat="1" applyFont="1" applyFill="1" applyBorder="1" applyAlignment="1" applyProtection="1"/>
    <xf numFmtId="0" fontId="24" fillId="0" borderId="49" xfId="0" applyNumberFormat="1" applyFont="1" applyFill="1" applyBorder="1" applyAlignment="1" applyProtection="1">
      <alignment wrapText="1"/>
    </xf>
    <xf numFmtId="0" fontId="24" fillId="21" borderId="48" xfId="0" applyNumberFormat="1" applyFont="1" applyFill="1" applyBorder="1" applyAlignment="1" applyProtection="1">
      <alignment horizontal="center"/>
    </xf>
    <xf numFmtId="0" fontId="24" fillId="21" borderId="49" xfId="0" applyNumberFormat="1" applyFont="1" applyFill="1" applyBorder="1" applyAlignment="1" applyProtection="1">
      <alignment wrapText="1"/>
    </xf>
    <xf numFmtId="4" fontId="24" fillId="21" borderId="49" xfId="0" applyNumberFormat="1" applyFont="1" applyFill="1" applyBorder="1" applyAlignment="1" applyProtection="1"/>
    <xf numFmtId="4" fontId="24" fillId="21" borderId="50" xfId="0" applyNumberFormat="1" applyFont="1" applyFill="1" applyBorder="1" applyAlignment="1" applyProtection="1"/>
    <xf numFmtId="0" fontId="22" fillId="0" borderId="48" xfId="0" applyNumberFormat="1" applyFont="1" applyFill="1" applyBorder="1" applyAlignment="1" applyProtection="1">
      <alignment horizontal="center"/>
    </xf>
    <xf numFmtId="49" fontId="34" fillId="0" borderId="48" xfId="44" applyNumberFormat="1" applyFont="1" applyFill="1" applyBorder="1" applyAlignment="1" applyProtection="1">
      <alignment horizontal="center" vertical="center" wrapText="1"/>
      <protection hidden="1"/>
    </xf>
    <xf numFmtId="49" fontId="34" fillId="0" borderId="49" xfId="0" applyNumberFormat="1" applyFont="1" applyFill="1" applyBorder="1" applyAlignment="1" applyProtection="1">
      <alignment horizontal="left" vertical="center" wrapText="1"/>
      <protection hidden="1"/>
    </xf>
    <xf numFmtId="49" fontId="34" fillId="0" borderId="49" xfId="0" applyNumberFormat="1" applyFont="1" applyFill="1" applyBorder="1" applyAlignment="1" applyProtection="1">
      <alignment horizontal="left" vertical="center" shrinkToFit="1"/>
      <protection hidden="1"/>
    </xf>
    <xf numFmtId="0" fontId="24" fillId="22" borderId="49" xfId="0" applyNumberFormat="1" applyFont="1" applyFill="1" applyBorder="1" applyAlignment="1" applyProtection="1">
      <alignment wrapText="1"/>
    </xf>
    <xf numFmtId="49" fontId="56" fillId="21" borderId="48" xfId="44" applyNumberFormat="1" applyFont="1" applyFill="1" applyBorder="1" applyAlignment="1" applyProtection="1">
      <alignment horizontal="center" vertical="center" wrapText="1"/>
      <protection hidden="1"/>
    </xf>
    <xf numFmtId="49" fontId="56" fillId="21" borderId="49" xfId="0" applyNumberFormat="1" applyFont="1" applyFill="1" applyBorder="1" applyAlignment="1" applyProtection="1">
      <alignment horizontal="left" vertical="center" wrapText="1"/>
      <protection hidden="1"/>
    </xf>
    <xf numFmtId="0" fontId="22" fillId="22" borderId="49" xfId="0" applyNumberFormat="1" applyFont="1" applyFill="1" applyBorder="1" applyAlignment="1" applyProtection="1">
      <alignment wrapText="1"/>
    </xf>
    <xf numFmtId="4" fontId="22" fillId="22" borderId="49" xfId="0" applyNumberFormat="1" applyFont="1" applyFill="1" applyBorder="1" applyAlignment="1" applyProtection="1"/>
    <xf numFmtId="4" fontId="22" fillId="22" borderId="50" xfId="0" applyNumberFormat="1" applyFont="1" applyFill="1" applyBorder="1" applyAlignment="1" applyProtection="1"/>
    <xf numFmtId="49" fontId="34" fillId="0" borderId="51" xfId="44" applyNumberFormat="1" applyFont="1" applyFill="1" applyBorder="1" applyAlignment="1" applyProtection="1">
      <alignment horizontal="center" vertical="center" wrapText="1"/>
      <protection hidden="1"/>
    </xf>
    <xf numFmtId="49" fontId="34" fillId="0" borderId="52" xfId="0" applyNumberFormat="1" applyFont="1" applyFill="1" applyBorder="1" applyAlignment="1" applyProtection="1">
      <alignment horizontal="left" vertical="center" wrapText="1"/>
      <protection hidden="1"/>
    </xf>
    <xf numFmtId="4" fontId="24" fillId="0" borderId="52" xfId="0" applyNumberFormat="1" applyFont="1" applyFill="1" applyBorder="1" applyAlignment="1" applyProtection="1"/>
    <xf numFmtId="4" fontId="24" fillId="0" borderId="53" xfId="0" applyNumberFormat="1" applyFont="1" applyFill="1" applyBorder="1" applyAlignment="1" applyProtection="1"/>
    <xf numFmtId="0" fontId="26" fillId="25" borderId="34" xfId="0" applyNumberFormat="1" applyFont="1" applyFill="1" applyBorder="1" applyAlignment="1" applyProtection="1">
      <alignment horizontal="left" wrapText="1"/>
    </xf>
    <xf numFmtId="0" fontId="26" fillId="25" borderId="15" xfId="0" applyNumberFormat="1" applyFont="1" applyFill="1" applyBorder="1" applyAlignment="1" applyProtection="1">
      <alignment horizontal="left" wrapText="1"/>
    </xf>
    <xf numFmtId="0" fontId="26" fillId="25" borderId="40" xfId="0" applyNumberFormat="1" applyFont="1" applyFill="1" applyBorder="1" applyAlignment="1" applyProtection="1">
      <alignment horizontal="left" wrapText="1"/>
    </xf>
    <xf numFmtId="0" fontId="52" fillId="0" borderId="0" xfId="0" applyNumberFormat="1" applyFont="1" applyFill="1" applyBorder="1" applyAlignment="1" applyProtection="1">
      <alignment horizontal="left"/>
    </xf>
    <xf numFmtId="0" fontId="5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28" fillId="25" borderId="34" xfId="0" applyNumberFormat="1" applyFont="1" applyFill="1" applyBorder="1" applyAlignment="1" applyProtection="1">
      <alignment horizontal="left" wrapText="1"/>
    </xf>
    <xf numFmtId="0" fontId="29" fillId="25" borderId="15" xfId="0" applyNumberFormat="1" applyFont="1" applyFill="1" applyBorder="1" applyAlignment="1" applyProtection="1">
      <alignment wrapText="1"/>
    </xf>
    <xf numFmtId="0" fontId="18" fillId="25" borderId="15" xfId="0" applyNumberFormat="1" applyFont="1" applyFill="1" applyBorder="1" applyAlignment="1" applyProtection="1"/>
    <xf numFmtId="0" fontId="28" fillId="0" borderId="34" xfId="0" applyNumberFormat="1" applyFont="1" applyFill="1" applyBorder="1" applyAlignment="1" applyProtection="1">
      <alignment horizontal="left" wrapText="1"/>
    </xf>
    <xf numFmtId="0" fontId="29" fillId="0" borderId="15" xfId="0" applyNumberFormat="1" applyFont="1" applyFill="1" applyBorder="1" applyAlignment="1" applyProtection="1">
      <alignment wrapText="1"/>
    </xf>
    <xf numFmtId="0" fontId="18" fillId="0" borderId="15" xfId="0" applyNumberFormat="1" applyFont="1" applyFill="1" applyBorder="1" applyAlignment="1" applyProtection="1"/>
    <xf numFmtId="0" fontId="28" fillId="0" borderId="34" xfId="0" quotePrefix="1" applyFont="1" applyFill="1" applyBorder="1" applyAlignment="1">
      <alignment horizontal="left"/>
    </xf>
    <xf numFmtId="0" fontId="28" fillId="0" borderId="34" xfId="0" quotePrefix="1" applyNumberFormat="1" applyFont="1" applyFill="1" applyBorder="1" applyAlignment="1" applyProtection="1">
      <alignment horizontal="left" wrapText="1"/>
    </xf>
    <xf numFmtId="0" fontId="18" fillId="0" borderId="15" xfId="0" applyNumberFormat="1" applyFont="1" applyFill="1" applyBorder="1" applyAlignment="1" applyProtection="1">
      <alignment wrapText="1"/>
    </xf>
    <xf numFmtId="0" fontId="28" fillId="0" borderId="34" xfId="0" quotePrefix="1" applyFont="1" applyBorder="1" applyAlignment="1">
      <alignment horizontal="left"/>
    </xf>
    <xf numFmtId="0" fontId="28" fillId="25" borderId="34" xfId="0" quotePrefix="1" applyNumberFormat="1" applyFont="1" applyFill="1" applyBorder="1" applyAlignment="1" applyProtection="1">
      <alignment horizontal="left" wrapText="1"/>
    </xf>
    <xf numFmtId="0" fontId="50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6" fillId="21" borderId="34" xfId="0" applyNumberFormat="1" applyFont="1" applyFill="1" applyBorder="1" applyAlignment="1" applyProtection="1">
      <alignment horizontal="left" wrapText="1"/>
    </xf>
    <xf numFmtId="0" fontId="26" fillId="21" borderId="15" xfId="0" applyNumberFormat="1" applyFont="1" applyFill="1" applyBorder="1" applyAlignment="1" applyProtection="1">
      <alignment horizontal="left" wrapText="1"/>
    </xf>
    <xf numFmtId="0" fontId="26" fillId="21" borderId="40" xfId="0" applyNumberFormat="1" applyFont="1" applyFill="1" applyBorder="1" applyAlignment="1" applyProtection="1">
      <alignment horizontal="left" wrapText="1"/>
    </xf>
    <xf numFmtId="0" fontId="54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51" fillId="0" borderId="0" xfId="0" quotePrefix="1" applyNumberFormat="1" applyFont="1" applyFill="1" applyBorder="1" applyAlignment="1" applyProtection="1">
      <alignment horizontal="center" vertical="center" wrapText="1"/>
    </xf>
    <xf numFmtId="0" fontId="33" fillId="0" borderId="0" xfId="42" applyFont="1" applyAlignment="1">
      <alignment horizontal="left" wrapText="1" indent="1"/>
    </xf>
    <xf numFmtId="0" fontId="33" fillId="0" borderId="0" xfId="42" applyFont="1" applyAlignment="1">
      <alignment horizontal="left" indent="1"/>
    </xf>
    <xf numFmtId="0" fontId="24" fillId="0" borderId="36" xfId="0" quotePrefix="1" applyNumberFormat="1" applyFont="1" applyFill="1" applyBorder="1" applyAlignment="1" applyProtection="1">
      <alignment horizontal="left" wrapText="1"/>
    </xf>
    <xf numFmtId="0" fontId="22" fillId="0" borderId="36" xfId="0" applyNumberFormat="1" applyFont="1" applyFill="1" applyBorder="1" applyAlignment="1" applyProtection="1">
      <alignment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19" fillId="0" borderId="31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0" fontId="51" fillId="0" borderId="36" xfId="0" applyNumberFormat="1" applyFont="1" applyFill="1" applyBorder="1" applyAlignment="1" applyProtection="1">
      <alignment horizontal="left" vertic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43"/>
    <cellStyle name="Normal_Podaci" xfId="44"/>
    <cellStyle name="Normalno 2" xfId="42"/>
    <cellStyle name="Note" xfId="37"/>
    <cellStyle name="Obično" xfId="0" builtinId="0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1</xdr:col>
      <xdr:colOff>0</xdr:colOff>
      <xdr:row>4</xdr:row>
      <xdr:rowOff>0</xdr:rowOff>
    </xdr:to>
    <xdr:sp macro="" textlink="">
      <xdr:nvSpPr>
        <xdr:cNvPr id="2074" name="Line 1">
          <a:extLst>
            <a:ext uri="{FF2B5EF4-FFF2-40B4-BE49-F238E27FC236}">
              <a16:creationId xmlns:a16="http://schemas.microsoft.com/office/drawing/2014/main" xmlns="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22860" y="5029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22860</xdr:rowOff>
    </xdr:from>
    <xdr:to>
      <xdr:col>0</xdr:col>
      <xdr:colOff>1089660</xdr:colOff>
      <xdr:row>4</xdr:row>
      <xdr:rowOff>0</xdr:rowOff>
    </xdr:to>
    <xdr:sp macro="" textlink="">
      <xdr:nvSpPr>
        <xdr:cNvPr id="2075" name="Line 2">
          <a:extLst>
            <a:ext uri="{FF2B5EF4-FFF2-40B4-BE49-F238E27FC236}">
              <a16:creationId xmlns:a16="http://schemas.microsoft.com/office/drawing/2014/main" xmlns="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7620" y="5029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16</xdr:row>
      <xdr:rowOff>22860</xdr:rowOff>
    </xdr:from>
    <xdr:to>
      <xdr:col>1</xdr:col>
      <xdr:colOff>0</xdr:colOff>
      <xdr:row>18</xdr:row>
      <xdr:rowOff>0</xdr:rowOff>
    </xdr:to>
    <xdr:sp macro="" textlink="">
      <xdr:nvSpPr>
        <xdr:cNvPr id="2076" name="Line 1">
          <a:extLst>
            <a:ext uri="{FF2B5EF4-FFF2-40B4-BE49-F238E27FC236}">
              <a16:creationId xmlns:a16="http://schemas.microsoft.com/office/drawing/2014/main" xmlns="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22860" y="4122420"/>
          <a:ext cx="107442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16</xdr:row>
      <xdr:rowOff>22860</xdr:rowOff>
    </xdr:from>
    <xdr:to>
      <xdr:col>0</xdr:col>
      <xdr:colOff>1089660</xdr:colOff>
      <xdr:row>18</xdr:row>
      <xdr:rowOff>0</xdr:rowOff>
    </xdr:to>
    <xdr:sp macro="" textlink="">
      <xdr:nvSpPr>
        <xdr:cNvPr id="2077" name="Line 2">
          <a:extLst>
            <a:ext uri="{FF2B5EF4-FFF2-40B4-BE49-F238E27FC236}">
              <a16:creationId xmlns:a16="http://schemas.microsoft.com/office/drawing/2014/main" xmlns="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7620" y="4122420"/>
          <a:ext cx="108204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30</xdr:row>
      <xdr:rowOff>22860</xdr:rowOff>
    </xdr:from>
    <xdr:to>
      <xdr:col>1</xdr:col>
      <xdr:colOff>0</xdr:colOff>
      <xdr:row>32</xdr:row>
      <xdr:rowOff>0</xdr:rowOff>
    </xdr:to>
    <xdr:sp macro="" textlink="">
      <xdr:nvSpPr>
        <xdr:cNvPr id="2078" name="Line 1">
          <a:extLst>
            <a:ext uri="{FF2B5EF4-FFF2-40B4-BE49-F238E27FC236}">
              <a16:creationId xmlns:a16="http://schemas.microsoft.com/office/drawing/2014/main" xmlns="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22860" y="77038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30</xdr:row>
      <xdr:rowOff>22860</xdr:rowOff>
    </xdr:from>
    <xdr:to>
      <xdr:col>0</xdr:col>
      <xdr:colOff>1089660</xdr:colOff>
      <xdr:row>32</xdr:row>
      <xdr:rowOff>0</xdr:rowOff>
    </xdr:to>
    <xdr:sp macro="" textlink="">
      <xdr:nvSpPr>
        <xdr:cNvPr id="2079" name="Line 2">
          <a:extLst>
            <a:ext uri="{FF2B5EF4-FFF2-40B4-BE49-F238E27FC236}">
              <a16:creationId xmlns:a16="http://schemas.microsoft.com/office/drawing/2014/main" xmlns="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7620" y="77038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5"/>
  <sheetViews>
    <sheetView view="pageBreakPreview" zoomScale="70" zoomScaleNormal="100" zoomScaleSheetLayoutView="70" workbookViewId="0">
      <selection activeCell="H16" sqref="H16"/>
    </sheetView>
  </sheetViews>
  <sheetFormatPr defaultColWidth="11.42578125" defaultRowHeight="12.75"/>
  <cols>
    <col min="1" max="2" width="4.28515625" style="58" customWidth="1"/>
    <col min="3" max="3" width="5.5703125" style="58" customWidth="1"/>
    <col min="4" max="4" width="5.28515625" style="50" customWidth="1"/>
    <col min="5" max="5" width="44.7109375" style="58" customWidth="1"/>
    <col min="6" max="6" width="15.85546875" style="58" bestFit="1" customWidth="1"/>
    <col min="7" max="7" width="17.28515625" style="58" customWidth="1"/>
    <col min="8" max="8" width="16.7109375" style="58" customWidth="1"/>
    <col min="9" max="9" width="11.42578125" style="58"/>
    <col min="10" max="10" width="16.28515625" style="58" bestFit="1" customWidth="1"/>
    <col min="11" max="11" width="21.7109375" style="58" bestFit="1" customWidth="1"/>
    <col min="12" max="256" width="11.42578125" style="58"/>
    <col min="257" max="258" width="4.28515625" style="58" customWidth="1"/>
    <col min="259" max="259" width="5.5703125" style="58" customWidth="1"/>
    <col min="260" max="260" width="5.28515625" style="58" customWidth="1"/>
    <col min="261" max="261" width="44.7109375" style="58" customWidth="1"/>
    <col min="262" max="262" width="15.85546875" style="58" bestFit="1" customWidth="1"/>
    <col min="263" max="263" width="17.28515625" style="58" customWidth="1"/>
    <col min="264" max="264" width="16.7109375" style="58" customWidth="1"/>
    <col min="265" max="265" width="11.42578125" style="58"/>
    <col min="266" max="266" width="16.28515625" style="58" bestFit="1" customWidth="1"/>
    <col min="267" max="267" width="21.7109375" style="58" bestFit="1" customWidth="1"/>
    <col min="268" max="512" width="11.42578125" style="58"/>
    <col min="513" max="514" width="4.28515625" style="58" customWidth="1"/>
    <col min="515" max="515" width="5.5703125" style="58" customWidth="1"/>
    <col min="516" max="516" width="5.28515625" style="58" customWidth="1"/>
    <col min="517" max="517" width="44.7109375" style="58" customWidth="1"/>
    <col min="518" max="518" width="15.85546875" style="58" bestFit="1" customWidth="1"/>
    <col min="519" max="519" width="17.28515625" style="58" customWidth="1"/>
    <col min="520" max="520" width="16.7109375" style="58" customWidth="1"/>
    <col min="521" max="521" width="11.42578125" style="58"/>
    <col min="522" max="522" width="16.28515625" style="58" bestFit="1" customWidth="1"/>
    <col min="523" max="523" width="21.7109375" style="58" bestFit="1" customWidth="1"/>
    <col min="524" max="768" width="11.42578125" style="58"/>
    <col min="769" max="770" width="4.28515625" style="58" customWidth="1"/>
    <col min="771" max="771" width="5.5703125" style="58" customWidth="1"/>
    <col min="772" max="772" width="5.28515625" style="58" customWidth="1"/>
    <col min="773" max="773" width="44.7109375" style="58" customWidth="1"/>
    <col min="774" max="774" width="15.85546875" style="58" bestFit="1" customWidth="1"/>
    <col min="775" max="775" width="17.28515625" style="58" customWidth="1"/>
    <col min="776" max="776" width="16.7109375" style="58" customWidth="1"/>
    <col min="777" max="777" width="11.42578125" style="58"/>
    <col min="778" max="778" width="16.28515625" style="58" bestFit="1" customWidth="1"/>
    <col min="779" max="779" width="21.7109375" style="58" bestFit="1" customWidth="1"/>
    <col min="780" max="1024" width="11.42578125" style="58"/>
    <col min="1025" max="1026" width="4.28515625" style="58" customWidth="1"/>
    <col min="1027" max="1027" width="5.5703125" style="58" customWidth="1"/>
    <col min="1028" max="1028" width="5.28515625" style="58" customWidth="1"/>
    <col min="1029" max="1029" width="44.7109375" style="58" customWidth="1"/>
    <col min="1030" max="1030" width="15.85546875" style="58" bestFit="1" customWidth="1"/>
    <col min="1031" max="1031" width="17.28515625" style="58" customWidth="1"/>
    <col min="1032" max="1032" width="16.7109375" style="58" customWidth="1"/>
    <col min="1033" max="1033" width="11.42578125" style="58"/>
    <col min="1034" max="1034" width="16.28515625" style="58" bestFit="1" customWidth="1"/>
    <col min="1035" max="1035" width="21.7109375" style="58" bestFit="1" customWidth="1"/>
    <col min="1036" max="1280" width="11.42578125" style="58"/>
    <col min="1281" max="1282" width="4.28515625" style="58" customWidth="1"/>
    <col min="1283" max="1283" width="5.5703125" style="58" customWidth="1"/>
    <col min="1284" max="1284" width="5.28515625" style="58" customWidth="1"/>
    <col min="1285" max="1285" width="44.7109375" style="58" customWidth="1"/>
    <col min="1286" max="1286" width="15.85546875" style="58" bestFit="1" customWidth="1"/>
    <col min="1287" max="1287" width="17.28515625" style="58" customWidth="1"/>
    <col min="1288" max="1288" width="16.7109375" style="58" customWidth="1"/>
    <col min="1289" max="1289" width="11.42578125" style="58"/>
    <col min="1290" max="1290" width="16.28515625" style="58" bestFit="1" customWidth="1"/>
    <col min="1291" max="1291" width="21.7109375" style="58" bestFit="1" customWidth="1"/>
    <col min="1292" max="1536" width="11.42578125" style="58"/>
    <col min="1537" max="1538" width="4.28515625" style="58" customWidth="1"/>
    <col min="1539" max="1539" width="5.5703125" style="58" customWidth="1"/>
    <col min="1540" max="1540" width="5.28515625" style="58" customWidth="1"/>
    <col min="1541" max="1541" width="44.7109375" style="58" customWidth="1"/>
    <col min="1542" max="1542" width="15.85546875" style="58" bestFit="1" customWidth="1"/>
    <col min="1543" max="1543" width="17.28515625" style="58" customWidth="1"/>
    <col min="1544" max="1544" width="16.7109375" style="58" customWidth="1"/>
    <col min="1545" max="1545" width="11.42578125" style="58"/>
    <col min="1546" max="1546" width="16.28515625" style="58" bestFit="1" customWidth="1"/>
    <col min="1547" max="1547" width="21.7109375" style="58" bestFit="1" customWidth="1"/>
    <col min="1548" max="1792" width="11.42578125" style="58"/>
    <col min="1793" max="1794" width="4.28515625" style="58" customWidth="1"/>
    <col min="1795" max="1795" width="5.5703125" style="58" customWidth="1"/>
    <col min="1796" max="1796" width="5.28515625" style="58" customWidth="1"/>
    <col min="1797" max="1797" width="44.7109375" style="58" customWidth="1"/>
    <col min="1798" max="1798" width="15.85546875" style="58" bestFit="1" customWidth="1"/>
    <col min="1799" max="1799" width="17.28515625" style="58" customWidth="1"/>
    <col min="1800" max="1800" width="16.7109375" style="58" customWidth="1"/>
    <col min="1801" max="1801" width="11.42578125" style="58"/>
    <col min="1802" max="1802" width="16.28515625" style="58" bestFit="1" customWidth="1"/>
    <col min="1803" max="1803" width="21.7109375" style="58" bestFit="1" customWidth="1"/>
    <col min="1804" max="2048" width="11.42578125" style="58"/>
    <col min="2049" max="2050" width="4.28515625" style="58" customWidth="1"/>
    <col min="2051" max="2051" width="5.5703125" style="58" customWidth="1"/>
    <col min="2052" max="2052" width="5.28515625" style="58" customWidth="1"/>
    <col min="2053" max="2053" width="44.7109375" style="58" customWidth="1"/>
    <col min="2054" max="2054" width="15.85546875" style="58" bestFit="1" customWidth="1"/>
    <col min="2055" max="2055" width="17.28515625" style="58" customWidth="1"/>
    <col min="2056" max="2056" width="16.7109375" style="58" customWidth="1"/>
    <col min="2057" max="2057" width="11.42578125" style="58"/>
    <col min="2058" max="2058" width="16.28515625" style="58" bestFit="1" customWidth="1"/>
    <col min="2059" max="2059" width="21.7109375" style="58" bestFit="1" customWidth="1"/>
    <col min="2060" max="2304" width="11.42578125" style="58"/>
    <col min="2305" max="2306" width="4.28515625" style="58" customWidth="1"/>
    <col min="2307" max="2307" width="5.5703125" style="58" customWidth="1"/>
    <col min="2308" max="2308" width="5.28515625" style="58" customWidth="1"/>
    <col min="2309" max="2309" width="44.7109375" style="58" customWidth="1"/>
    <col min="2310" max="2310" width="15.85546875" style="58" bestFit="1" customWidth="1"/>
    <col min="2311" max="2311" width="17.28515625" style="58" customWidth="1"/>
    <col min="2312" max="2312" width="16.7109375" style="58" customWidth="1"/>
    <col min="2313" max="2313" width="11.42578125" style="58"/>
    <col min="2314" max="2314" width="16.28515625" style="58" bestFit="1" customWidth="1"/>
    <col min="2315" max="2315" width="21.7109375" style="58" bestFit="1" customWidth="1"/>
    <col min="2316" max="2560" width="11.42578125" style="58"/>
    <col min="2561" max="2562" width="4.28515625" style="58" customWidth="1"/>
    <col min="2563" max="2563" width="5.5703125" style="58" customWidth="1"/>
    <col min="2564" max="2564" width="5.28515625" style="58" customWidth="1"/>
    <col min="2565" max="2565" width="44.7109375" style="58" customWidth="1"/>
    <col min="2566" max="2566" width="15.85546875" style="58" bestFit="1" customWidth="1"/>
    <col min="2567" max="2567" width="17.28515625" style="58" customWidth="1"/>
    <col min="2568" max="2568" width="16.7109375" style="58" customWidth="1"/>
    <col min="2569" max="2569" width="11.42578125" style="58"/>
    <col min="2570" max="2570" width="16.28515625" style="58" bestFit="1" customWidth="1"/>
    <col min="2571" max="2571" width="21.7109375" style="58" bestFit="1" customWidth="1"/>
    <col min="2572" max="2816" width="11.42578125" style="58"/>
    <col min="2817" max="2818" width="4.28515625" style="58" customWidth="1"/>
    <col min="2819" max="2819" width="5.5703125" style="58" customWidth="1"/>
    <col min="2820" max="2820" width="5.28515625" style="58" customWidth="1"/>
    <col min="2821" max="2821" width="44.7109375" style="58" customWidth="1"/>
    <col min="2822" max="2822" width="15.85546875" style="58" bestFit="1" customWidth="1"/>
    <col min="2823" max="2823" width="17.28515625" style="58" customWidth="1"/>
    <col min="2824" max="2824" width="16.7109375" style="58" customWidth="1"/>
    <col min="2825" max="2825" width="11.42578125" style="58"/>
    <col min="2826" max="2826" width="16.28515625" style="58" bestFit="1" customWidth="1"/>
    <col min="2827" max="2827" width="21.7109375" style="58" bestFit="1" customWidth="1"/>
    <col min="2828" max="3072" width="11.42578125" style="58"/>
    <col min="3073" max="3074" width="4.28515625" style="58" customWidth="1"/>
    <col min="3075" max="3075" width="5.5703125" style="58" customWidth="1"/>
    <col min="3076" max="3076" width="5.28515625" style="58" customWidth="1"/>
    <col min="3077" max="3077" width="44.7109375" style="58" customWidth="1"/>
    <col min="3078" max="3078" width="15.85546875" style="58" bestFit="1" customWidth="1"/>
    <col min="3079" max="3079" width="17.28515625" style="58" customWidth="1"/>
    <col min="3080" max="3080" width="16.7109375" style="58" customWidth="1"/>
    <col min="3081" max="3081" width="11.42578125" style="58"/>
    <col min="3082" max="3082" width="16.28515625" style="58" bestFit="1" customWidth="1"/>
    <col min="3083" max="3083" width="21.7109375" style="58" bestFit="1" customWidth="1"/>
    <col min="3084" max="3328" width="11.42578125" style="58"/>
    <col min="3329" max="3330" width="4.28515625" style="58" customWidth="1"/>
    <col min="3331" max="3331" width="5.5703125" style="58" customWidth="1"/>
    <col min="3332" max="3332" width="5.28515625" style="58" customWidth="1"/>
    <col min="3333" max="3333" width="44.7109375" style="58" customWidth="1"/>
    <col min="3334" max="3334" width="15.85546875" style="58" bestFit="1" customWidth="1"/>
    <col min="3335" max="3335" width="17.28515625" style="58" customWidth="1"/>
    <col min="3336" max="3336" width="16.7109375" style="58" customWidth="1"/>
    <col min="3337" max="3337" width="11.42578125" style="58"/>
    <col min="3338" max="3338" width="16.28515625" style="58" bestFit="1" customWidth="1"/>
    <col min="3339" max="3339" width="21.7109375" style="58" bestFit="1" customWidth="1"/>
    <col min="3340" max="3584" width="11.42578125" style="58"/>
    <col min="3585" max="3586" width="4.28515625" style="58" customWidth="1"/>
    <col min="3587" max="3587" width="5.5703125" style="58" customWidth="1"/>
    <col min="3588" max="3588" width="5.28515625" style="58" customWidth="1"/>
    <col min="3589" max="3589" width="44.7109375" style="58" customWidth="1"/>
    <col min="3590" max="3590" width="15.85546875" style="58" bestFit="1" customWidth="1"/>
    <col min="3591" max="3591" width="17.28515625" style="58" customWidth="1"/>
    <col min="3592" max="3592" width="16.7109375" style="58" customWidth="1"/>
    <col min="3593" max="3593" width="11.42578125" style="58"/>
    <col min="3594" max="3594" width="16.28515625" style="58" bestFit="1" customWidth="1"/>
    <col min="3595" max="3595" width="21.7109375" style="58" bestFit="1" customWidth="1"/>
    <col min="3596" max="3840" width="11.42578125" style="58"/>
    <col min="3841" max="3842" width="4.28515625" style="58" customWidth="1"/>
    <col min="3843" max="3843" width="5.5703125" style="58" customWidth="1"/>
    <col min="3844" max="3844" width="5.28515625" style="58" customWidth="1"/>
    <col min="3845" max="3845" width="44.7109375" style="58" customWidth="1"/>
    <col min="3846" max="3846" width="15.85546875" style="58" bestFit="1" customWidth="1"/>
    <col min="3847" max="3847" width="17.28515625" style="58" customWidth="1"/>
    <col min="3848" max="3848" width="16.7109375" style="58" customWidth="1"/>
    <col min="3849" max="3849" width="11.42578125" style="58"/>
    <col min="3850" max="3850" width="16.28515625" style="58" bestFit="1" customWidth="1"/>
    <col min="3851" max="3851" width="21.7109375" style="58" bestFit="1" customWidth="1"/>
    <col min="3852" max="4096" width="11.42578125" style="58"/>
    <col min="4097" max="4098" width="4.28515625" style="58" customWidth="1"/>
    <col min="4099" max="4099" width="5.5703125" style="58" customWidth="1"/>
    <col min="4100" max="4100" width="5.28515625" style="58" customWidth="1"/>
    <col min="4101" max="4101" width="44.7109375" style="58" customWidth="1"/>
    <col min="4102" max="4102" width="15.85546875" style="58" bestFit="1" customWidth="1"/>
    <col min="4103" max="4103" width="17.28515625" style="58" customWidth="1"/>
    <col min="4104" max="4104" width="16.7109375" style="58" customWidth="1"/>
    <col min="4105" max="4105" width="11.42578125" style="58"/>
    <col min="4106" max="4106" width="16.28515625" style="58" bestFit="1" customWidth="1"/>
    <col min="4107" max="4107" width="21.7109375" style="58" bestFit="1" customWidth="1"/>
    <col min="4108" max="4352" width="11.42578125" style="58"/>
    <col min="4353" max="4354" width="4.28515625" style="58" customWidth="1"/>
    <col min="4355" max="4355" width="5.5703125" style="58" customWidth="1"/>
    <col min="4356" max="4356" width="5.28515625" style="58" customWidth="1"/>
    <col min="4357" max="4357" width="44.7109375" style="58" customWidth="1"/>
    <col min="4358" max="4358" width="15.85546875" style="58" bestFit="1" customWidth="1"/>
    <col min="4359" max="4359" width="17.28515625" style="58" customWidth="1"/>
    <col min="4360" max="4360" width="16.7109375" style="58" customWidth="1"/>
    <col min="4361" max="4361" width="11.42578125" style="58"/>
    <col min="4362" max="4362" width="16.28515625" style="58" bestFit="1" customWidth="1"/>
    <col min="4363" max="4363" width="21.7109375" style="58" bestFit="1" customWidth="1"/>
    <col min="4364" max="4608" width="11.42578125" style="58"/>
    <col min="4609" max="4610" width="4.28515625" style="58" customWidth="1"/>
    <col min="4611" max="4611" width="5.5703125" style="58" customWidth="1"/>
    <col min="4612" max="4612" width="5.28515625" style="58" customWidth="1"/>
    <col min="4613" max="4613" width="44.7109375" style="58" customWidth="1"/>
    <col min="4614" max="4614" width="15.85546875" style="58" bestFit="1" customWidth="1"/>
    <col min="4615" max="4615" width="17.28515625" style="58" customWidth="1"/>
    <col min="4616" max="4616" width="16.7109375" style="58" customWidth="1"/>
    <col min="4617" max="4617" width="11.42578125" style="58"/>
    <col min="4618" max="4618" width="16.28515625" style="58" bestFit="1" customWidth="1"/>
    <col min="4619" max="4619" width="21.7109375" style="58" bestFit="1" customWidth="1"/>
    <col min="4620" max="4864" width="11.42578125" style="58"/>
    <col min="4865" max="4866" width="4.28515625" style="58" customWidth="1"/>
    <col min="4867" max="4867" width="5.5703125" style="58" customWidth="1"/>
    <col min="4868" max="4868" width="5.28515625" style="58" customWidth="1"/>
    <col min="4869" max="4869" width="44.7109375" style="58" customWidth="1"/>
    <col min="4870" max="4870" width="15.85546875" style="58" bestFit="1" customWidth="1"/>
    <col min="4871" max="4871" width="17.28515625" style="58" customWidth="1"/>
    <col min="4872" max="4872" width="16.7109375" style="58" customWidth="1"/>
    <col min="4873" max="4873" width="11.42578125" style="58"/>
    <col min="4874" max="4874" width="16.28515625" style="58" bestFit="1" customWidth="1"/>
    <col min="4875" max="4875" width="21.7109375" style="58" bestFit="1" customWidth="1"/>
    <col min="4876" max="5120" width="11.42578125" style="58"/>
    <col min="5121" max="5122" width="4.28515625" style="58" customWidth="1"/>
    <col min="5123" max="5123" width="5.5703125" style="58" customWidth="1"/>
    <col min="5124" max="5124" width="5.28515625" style="58" customWidth="1"/>
    <col min="5125" max="5125" width="44.7109375" style="58" customWidth="1"/>
    <col min="5126" max="5126" width="15.85546875" style="58" bestFit="1" customWidth="1"/>
    <col min="5127" max="5127" width="17.28515625" style="58" customWidth="1"/>
    <col min="5128" max="5128" width="16.7109375" style="58" customWidth="1"/>
    <col min="5129" max="5129" width="11.42578125" style="58"/>
    <col min="5130" max="5130" width="16.28515625" style="58" bestFit="1" customWidth="1"/>
    <col min="5131" max="5131" width="21.7109375" style="58" bestFit="1" customWidth="1"/>
    <col min="5132" max="5376" width="11.42578125" style="58"/>
    <col min="5377" max="5378" width="4.28515625" style="58" customWidth="1"/>
    <col min="5379" max="5379" width="5.5703125" style="58" customWidth="1"/>
    <col min="5380" max="5380" width="5.28515625" style="58" customWidth="1"/>
    <col min="5381" max="5381" width="44.7109375" style="58" customWidth="1"/>
    <col min="5382" max="5382" width="15.85546875" style="58" bestFit="1" customWidth="1"/>
    <col min="5383" max="5383" width="17.28515625" style="58" customWidth="1"/>
    <col min="5384" max="5384" width="16.7109375" style="58" customWidth="1"/>
    <col min="5385" max="5385" width="11.42578125" style="58"/>
    <col min="5386" max="5386" width="16.28515625" style="58" bestFit="1" customWidth="1"/>
    <col min="5387" max="5387" width="21.7109375" style="58" bestFit="1" customWidth="1"/>
    <col min="5388" max="5632" width="11.42578125" style="58"/>
    <col min="5633" max="5634" width="4.28515625" style="58" customWidth="1"/>
    <col min="5635" max="5635" width="5.5703125" style="58" customWidth="1"/>
    <col min="5636" max="5636" width="5.28515625" style="58" customWidth="1"/>
    <col min="5637" max="5637" width="44.7109375" style="58" customWidth="1"/>
    <col min="5638" max="5638" width="15.85546875" style="58" bestFit="1" customWidth="1"/>
    <col min="5639" max="5639" width="17.28515625" style="58" customWidth="1"/>
    <col min="5640" max="5640" width="16.7109375" style="58" customWidth="1"/>
    <col min="5641" max="5641" width="11.42578125" style="58"/>
    <col min="5642" max="5642" width="16.28515625" style="58" bestFit="1" customWidth="1"/>
    <col min="5643" max="5643" width="21.7109375" style="58" bestFit="1" customWidth="1"/>
    <col min="5644" max="5888" width="11.42578125" style="58"/>
    <col min="5889" max="5890" width="4.28515625" style="58" customWidth="1"/>
    <col min="5891" max="5891" width="5.5703125" style="58" customWidth="1"/>
    <col min="5892" max="5892" width="5.28515625" style="58" customWidth="1"/>
    <col min="5893" max="5893" width="44.7109375" style="58" customWidth="1"/>
    <col min="5894" max="5894" width="15.85546875" style="58" bestFit="1" customWidth="1"/>
    <col min="5895" max="5895" width="17.28515625" style="58" customWidth="1"/>
    <col min="5896" max="5896" width="16.7109375" style="58" customWidth="1"/>
    <col min="5897" max="5897" width="11.42578125" style="58"/>
    <col min="5898" max="5898" width="16.28515625" style="58" bestFit="1" customWidth="1"/>
    <col min="5899" max="5899" width="21.7109375" style="58" bestFit="1" customWidth="1"/>
    <col min="5900" max="6144" width="11.42578125" style="58"/>
    <col min="6145" max="6146" width="4.28515625" style="58" customWidth="1"/>
    <col min="6147" max="6147" width="5.5703125" style="58" customWidth="1"/>
    <col min="6148" max="6148" width="5.28515625" style="58" customWidth="1"/>
    <col min="6149" max="6149" width="44.7109375" style="58" customWidth="1"/>
    <col min="6150" max="6150" width="15.85546875" style="58" bestFit="1" customWidth="1"/>
    <col min="6151" max="6151" width="17.28515625" style="58" customWidth="1"/>
    <col min="6152" max="6152" width="16.7109375" style="58" customWidth="1"/>
    <col min="6153" max="6153" width="11.42578125" style="58"/>
    <col min="6154" max="6154" width="16.28515625" style="58" bestFit="1" customWidth="1"/>
    <col min="6155" max="6155" width="21.7109375" style="58" bestFit="1" customWidth="1"/>
    <col min="6156" max="6400" width="11.42578125" style="58"/>
    <col min="6401" max="6402" width="4.28515625" style="58" customWidth="1"/>
    <col min="6403" max="6403" width="5.5703125" style="58" customWidth="1"/>
    <col min="6404" max="6404" width="5.28515625" style="58" customWidth="1"/>
    <col min="6405" max="6405" width="44.7109375" style="58" customWidth="1"/>
    <col min="6406" max="6406" width="15.85546875" style="58" bestFit="1" customWidth="1"/>
    <col min="6407" max="6407" width="17.28515625" style="58" customWidth="1"/>
    <col min="6408" max="6408" width="16.7109375" style="58" customWidth="1"/>
    <col min="6409" max="6409" width="11.42578125" style="58"/>
    <col min="6410" max="6410" width="16.28515625" style="58" bestFit="1" customWidth="1"/>
    <col min="6411" max="6411" width="21.7109375" style="58" bestFit="1" customWidth="1"/>
    <col min="6412" max="6656" width="11.42578125" style="58"/>
    <col min="6657" max="6658" width="4.28515625" style="58" customWidth="1"/>
    <col min="6659" max="6659" width="5.5703125" style="58" customWidth="1"/>
    <col min="6660" max="6660" width="5.28515625" style="58" customWidth="1"/>
    <col min="6661" max="6661" width="44.7109375" style="58" customWidth="1"/>
    <col min="6662" max="6662" width="15.85546875" style="58" bestFit="1" customWidth="1"/>
    <col min="6663" max="6663" width="17.28515625" style="58" customWidth="1"/>
    <col min="6664" max="6664" width="16.7109375" style="58" customWidth="1"/>
    <col min="6665" max="6665" width="11.42578125" style="58"/>
    <col min="6666" max="6666" width="16.28515625" style="58" bestFit="1" customWidth="1"/>
    <col min="6667" max="6667" width="21.7109375" style="58" bestFit="1" customWidth="1"/>
    <col min="6668" max="6912" width="11.42578125" style="58"/>
    <col min="6913" max="6914" width="4.28515625" style="58" customWidth="1"/>
    <col min="6915" max="6915" width="5.5703125" style="58" customWidth="1"/>
    <col min="6916" max="6916" width="5.28515625" style="58" customWidth="1"/>
    <col min="6917" max="6917" width="44.7109375" style="58" customWidth="1"/>
    <col min="6918" max="6918" width="15.85546875" style="58" bestFit="1" customWidth="1"/>
    <col min="6919" max="6919" width="17.28515625" style="58" customWidth="1"/>
    <col min="6920" max="6920" width="16.7109375" style="58" customWidth="1"/>
    <col min="6921" max="6921" width="11.42578125" style="58"/>
    <col min="6922" max="6922" width="16.28515625" style="58" bestFit="1" customWidth="1"/>
    <col min="6923" max="6923" width="21.7109375" style="58" bestFit="1" customWidth="1"/>
    <col min="6924" max="7168" width="11.42578125" style="58"/>
    <col min="7169" max="7170" width="4.28515625" style="58" customWidth="1"/>
    <col min="7171" max="7171" width="5.5703125" style="58" customWidth="1"/>
    <col min="7172" max="7172" width="5.28515625" style="58" customWidth="1"/>
    <col min="7173" max="7173" width="44.7109375" style="58" customWidth="1"/>
    <col min="7174" max="7174" width="15.85546875" style="58" bestFit="1" customWidth="1"/>
    <col min="7175" max="7175" width="17.28515625" style="58" customWidth="1"/>
    <col min="7176" max="7176" width="16.7109375" style="58" customWidth="1"/>
    <col min="7177" max="7177" width="11.42578125" style="58"/>
    <col min="7178" max="7178" width="16.28515625" style="58" bestFit="1" customWidth="1"/>
    <col min="7179" max="7179" width="21.7109375" style="58" bestFit="1" customWidth="1"/>
    <col min="7180" max="7424" width="11.42578125" style="58"/>
    <col min="7425" max="7426" width="4.28515625" style="58" customWidth="1"/>
    <col min="7427" max="7427" width="5.5703125" style="58" customWidth="1"/>
    <col min="7428" max="7428" width="5.28515625" style="58" customWidth="1"/>
    <col min="7429" max="7429" width="44.7109375" style="58" customWidth="1"/>
    <col min="7430" max="7430" width="15.85546875" style="58" bestFit="1" customWidth="1"/>
    <col min="7431" max="7431" width="17.28515625" style="58" customWidth="1"/>
    <col min="7432" max="7432" width="16.7109375" style="58" customWidth="1"/>
    <col min="7433" max="7433" width="11.42578125" style="58"/>
    <col min="7434" max="7434" width="16.28515625" style="58" bestFit="1" customWidth="1"/>
    <col min="7435" max="7435" width="21.7109375" style="58" bestFit="1" customWidth="1"/>
    <col min="7436" max="7680" width="11.42578125" style="58"/>
    <col min="7681" max="7682" width="4.28515625" style="58" customWidth="1"/>
    <col min="7683" max="7683" width="5.5703125" style="58" customWidth="1"/>
    <col min="7684" max="7684" width="5.28515625" style="58" customWidth="1"/>
    <col min="7685" max="7685" width="44.7109375" style="58" customWidth="1"/>
    <col min="7686" max="7686" width="15.85546875" style="58" bestFit="1" customWidth="1"/>
    <col min="7687" max="7687" width="17.28515625" style="58" customWidth="1"/>
    <col min="7688" max="7688" width="16.7109375" style="58" customWidth="1"/>
    <col min="7689" max="7689" width="11.42578125" style="58"/>
    <col min="7690" max="7690" width="16.28515625" style="58" bestFit="1" customWidth="1"/>
    <col min="7691" max="7691" width="21.7109375" style="58" bestFit="1" customWidth="1"/>
    <col min="7692" max="7936" width="11.42578125" style="58"/>
    <col min="7937" max="7938" width="4.28515625" style="58" customWidth="1"/>
    <col min="7939" max="7939" width="5.5703125" style="58" customWidth="1"/>
    <col min="7940" max="7940" width="5.28515625" style="58" customWidth="1"/>
    <col min="7941" max="7941" width="44.7109375" style="58" customWidth="1"/>
    <col min="7942" max="7942" width="15.85546875" style="58" bestFit="1" customWidth="1"/>
    <col min="7943" max="7943" width="17.28515625" style="58" customWidth="1"/>
    <col min="7944" max="7944" width="16.7109375" style="58" customWidth="1"/>
    <col min="7945" max="7945" width="11.42578125" style="58"/>
    <col min="7946" max="7946" width="16.28515625" style="58" bestFit="1" customWidth="1"/>
    <col min="7947" max="7947" width="21.7109375" style="58" bestFit="1" customWidth="1"/>
    <col min="7948" max="8192" width="11.42578125" style="58"/>
    <col min="8193" max="8194" width="4.28515625" style="58" customWidth="1"/>
    <col min="8195" max="8195" width="5.5703125" style="58" customWidth="1"/>
    <col min="8196" max="8196" width="5.28515625" style="58" customWidth="1"/>
    <col min="8197" max="8197" width="44.7109375" style="58" customWidth="1"/>
    <col min="8198" max="8198" width="15.85546875" style="58" bestFit="1" customWidth="1"/>
    <col min="8199" max="8199" width="17.28515625" style="58" customWidth="1"/>
    <col min="8200" max="8200" width="16.7109375" style="58" customWidth="1"/>
    <col min="8201" max="8201" width="11.42578125" style="58"/>
    <col min="8202" max="8202" width="16.28515625" style="58" bestFit="1" customWidth="1"/>
    <col min="8203" max="8203" width="21.7109375" style="58" bestFit="1" customWidth="1"/>
    <col min="8204" max="8448" width="11.42578125" style="58"/>
    <col min="8449" max="8450" width="4.28515625" style="58" customWidth="1"/>
    <col min="8451" max="8451" width="5.5703125" style="58" customWidth="1"/>
    <col min="8452" max="8452" width="5.28515625" style="58" customWidth="1"/>
    <col min="8453" max="8453" width="44.7109375" style="58" customWidth="1"/>
    <col min="8454" max="8454" width="15.85546875" style="58" bestFit="1" customWidth="1"/>
    <col min="8455" max="8455" width="17.28515625" style="58" customWidth="1"/>
    <col min="8456" max="8456" width="16.7109375" style="58" customWidth="1"/>
    <col min="8457" max="8457" width="11.42578125" style="58"/>
    <col min="8458" max="8458" width="16.28515625" style="58" bestFit="1" customWidth="1"/>
    <col min="8459" max="8459" width="21.7109375" style="58" bestFit="1" customWidth="1"/>
    <col min="8460" max="8704" width="11.42578125" style="58"/>
    <col min="8705" max="8706" width="4.28515625" style="58" customWidth="1"/>
    <col min="8707" max="8707" width="5.5703125" style="58" customWidth="1"/>
    <col min="8708" max="8708" width="5.28515625" style="58" customWidth="1"/>
    <col min="8709" max="8709" width="44.7109375" style="58" customWidth="1"/>
    <col min="8710" max="8710" width="15.85546875" style="58" bestFit="1" customWidth="1"/>
    <col min="8711" max="8711" width="17.28515625" style="58" customWidth="1"/>
    <col min="8712" max="8712" width="16.7109375" style="58" customWidth="1"/>
    <col min="8713" max="8713" width="11.42578125" style="58"/>
    <col min="8714" max="8714" width="16.28515625" style="58" bestFit="1" customWidth="1"/>
    <col min="8715" max="8715" width="21.7109375" style="58" bestFit="1" customWidth="1"/>
    <col min="8716" max="8960" width="11.42578125" style="58"/>
    <col min="8961" max="8962" width="4.28515625" style="58" customWidth="1"/>
    <col min="8963" max="8963" width="5.5703125" style="58" customWidth="1"/>
    <col min="8964" max="8964" width="5.28515625" style="58" customWidth="1"/>
    <col min="8965" max="8965" width="44.7109375" style="58" customWidth="1"/>
    <col min="8966" max="8966" width="15.85546875" style="58" bestFit="1" customWidth="1"/>
    <col min="8967" max="8967" width="17.28515625" style="58" customWidth="1"/>
    <col min="8968" max="8968" width="16.7109375" style="58" customWidth="1"/>
    <col min="8969" max="8969" width="11.42578125" style="58"/>
    <col min="8970" max="8970" width="16.28515625" style="58" bestFit="1" customWidth="1"/>
    <col min="8971" max="8971" width="21.7109375" style="58" bestFit="1" customWidth="1"/>
    <col min="8972" max="9216" width="11.42578125" style="58"/>
    <col min="9217" max="9218" width="4.28515625" style="58" customWidth="1"/>
    <col min="9219" max="9219" width="5.5703125" style="58" customWidth="1"/>
    <col min="9220" max="9220" width="5.28515625" style="58" customWidth="1"/>
    <col min="9221" max="9221" width="44.7109375" style="58" customWidth="1"/>
    <col min="9222" max="9222" width="15.85546875" style="58" bestFit="1" customWidth="1"/>
    <col min="9223" max="9223" width="17.28515625" style="58" customWidth="1"/>
    <col min="9224" max="9224" width="16.7109375" style="58" customWidth="1"/>
    <col min="9225" max="9225" width="11.42578125" style="58"/>
    <col min="9226" max="9226" width="16.28515625" style="58" bestFit="1" customWidth="1"/>
    <col min="9227" max="9227" width="21.7109375" style="58" bestFit="1" customWidth="1"/>
    <col min="9228" max="9472" width="11.42578125" style="58"/>
    <col min="9473" max="9474" width="4.28515625" style="58" customWidth="1"/>
    <col min="9475" max="9475" width="5.5703125" style="58" customWidth="1"/>
    <col min="9476" max="9476" width="5.28515625" style="58" customWidth="1"/>
    <col min="9477" max="9477" width="44.7109375" style="58" customWidth="1"/>
    <col min="9478" max="9478" width="15.85546875" style="58" bestFit="1" customWidth="1"/>
    <col min="9479" max="9479" width="17.28515625" style="58" customWidth="1"/>
    <col min="9480" max="9480" width="16.7109375" style="58" customWidth="1"/>
    <col min="9481" max="9481" width="11.42578125" style="58"/>
    <col min="9482" max="9482" width="16.28515625" style="58" bestFit="1" customWidth="1"/>
    <col min="9483" max="9483" width="21.7109375" style="58" bestFit="1" customWidth="1"/>
    <col min="9484" max="9728" width="11.42578125" style="58"/>
    <col min="9729" max="9730" width="4.28515625" style="58" customWidth="1"/>
    <col min="9731" max="9731" width="5.5703125" style="58" customWidth="1"/>
    <col min="9732" max="9732" width="5.28515625" style="58" customWidth="1"/>
    <col min="9733" max="9733" width="44.7109375" style="58" customWidth="1"/>
    <col min="9734" max="9734" width="15.85546875" style="58" bestFit="1" customWidth="1"/>
    <col min="9735" max="9735" width="17.28515625" style="58" customWidth="1"/>
    <col min="9736" max="9736" width="16.7109375" style="58" customWidth="1"/>
    <col min="9737" max="9737" width="11.42578125" style="58"/>
    <col min="9738" max="9738" width="16.28515625" style="58" bestFit="1" customWidth="1"/>
    <col min="9739" max="9739" width="21.7109375" style="58" bestFit="1" customWidth="1"/>
    <col min="9740" max="9984" width="11.42578125" style="58"/>
    <col min="9985" max="9986" width="4.28515625" style="58" customWidth="1"/>
    <col min="9987" max="9987" width="5.5703125" style="58" customWidth="1"/>
    <col min="9988" max="9988" width="5.28515625" style="58" customWidth="1"/>
    <col min="9989" max="9989" width="44.7109375" style="58" customWidth="1"/>
    <col min="9990" max="9990" width="15.85546875" style="58" bestFit="1" customWidth="1"/>
    <col min="9991" max="9991" width="17.28515625" style="58" customWidth="1"/>
    <col min="9992" max="9992" width="16.7109375" style="58" customWidth="1"/>
    <col min="9993" max="9993" width="11.42578125" style="58"/>
    <col min="9994" max="9994" width="16.28515625" style="58" bestFit="1" customWidth="1"/>
    <col min="9995" max="9995" width="21.7109375" style="58" bestFit="1" customWidth="1"/>
    <col min="9996" max="10240" width="11.42578125" style="58"/>
    <col min="10241" max="10242" width="4.28515625" style="58" customWidth="1"/>
    <col min="10243" max="10243" width="5.5703125" style="58" customWidth="1"/>
    <col min="10244" max="10244" width="5.28515625" style="58" customWidth="1"/>
    <col min="10245" max="10245" width="44.7109375" style="58" customWidth="1"/>
    <col min="10246" max="10246" width="15.85546875" style="58" bestFit="1" customWidth="1"/>
    <col min="10247" max="10247" width="17.28515625" style="58" customWidth="1"/>
    <col min="10248" max="10248" width="16.7109375" style="58" customWidth="1"/>
    <col min="10249" max="10249" width="11.42578125" style="58"/>
    <col min="10250" max="10250" width="16.28515625" style="58" bestFit="1" customWidth="1"/>
    <col min="10251" max="10251" width="21.7109375" style="58" bestFit="1" customWidth="1"/>
    <col min="10252" max="10496" width="11.42578125" style="58"/>
    <col min="10497" max="10498" width="4.28515625" style="58" customWidth="1"/>
    <col min="10499" max="10499" width="5.5703125" style="58" customWidth="1"/>
    <col min="10500" max="10500" width="5.28515625" style="58" customWidth="1"/>
    <col min="10501" max="10501" width="44.7109375" style="58" customWidth="1"/>
    <col min="10502" max="10502" width="15.85546875" style="58" bestFit="1" customWidth="1"/>
    <col min="10503" max="10503" width="17.28515625" style="58" customWidth="1"/>
    <col min="10504" max="10504" width="16.7109375" style="58" customWidth="1"/>
    <col min="10505" max="10505" width="11.42578125" style="58"/>
    <col min="10506" max="10506" width="16.28515625" style="58" bestFit="1" customWidth="1"/>
    <col min="10507" max="10507" width="21.7109375" style="58" bestFit="1" customWidth="1"/>
    <col min="10508" max="10752" width="11.42578125" style="58"/>
    <col min="10753" max="10754" width="4.28515625" style="58" customWidth="1"/>
    <col min="10755" max="10755" width="5.5703125" style="58" customWidth="1"/>
    <col min="10756" max="10756" width="5.28515625" style="58" customWidth="1"/>
    <col min="10757" max="10757" width="44.7109375" style="58" customWidth="1"/>
    <col min="10758" max="10758" width="15.85546875" style="58" bestFit="1" customWidth="1"/>
    <col min="10759" max="10759" width="17.28515625" style="58" customWidth="1"/>
    <col min="10760" max="10760" width="16.7109375" style="58" customWidth="1"/>
    <col min="10761" max="10761" width="11.42578125" style="58"/>
    <col min="10762" max="10762" width="16.28515625" style="58" bestFit="1" customWidth="1"/>
    <col min="10763" max="10763" width="21.7109375" style="58" bestFit="1" customWidth="1"/>
    <col min="10764" max="11008" width="11.42578125" style="58"/>
    <col min="11009" max="11010" width="4.28515625" style="58" customWidth="1"/>
    <col min="11011" max="11011" width="5.5703125" style="58" customWidth="1"/>
    <col min="11012" max="11012" width="5.28515625" style="58" customWidth="1"/>
    <col min="11013" max="11013" width="44.7109375" style="58" customWidth="1"/>
    <col min="11014" max="11014" width="15.85546875" style="58" bestFit="1" customWidth="1"/>
    <col min="11015" max="11015" width="17.28515625" style="58" customWidth="1"/>
    <col min="11016" max="11016" width="16.7109375" style="58" customWidth="1"/>
    <col min="11017" max="11017" width="11.42578125" style="58"/>
    <col min="11018" max="11018" width="16.28515625" style="58" bestFit="1" customWidth="1"/>
    <col min="11019" max="11019" width="21.7109375" style="58" bestFit="1" customWidth="1"/>
    <col min="11020" max="11264" width="11.42578125" style="58"/>
    <col min="11265" max="11266" width="4.28515625" style="58" customWidth="1"/>
    <col min="11267" max="11267" width="5.5703125" style="58" customWidth="1"/>
    <col min="11268" max="11268" width="5.28515625" style="58" customWidth="1"/>
    <col min="11269" max="11269" width="44.7109375" style="58" customWidth="1"/>
    <col min="11270" max="11270" width="15.85546875" style="58" bestFit="1" customWidth="1"/>
    <col min="11271" max="11271" width="17.28515625" style="58" customWidth="1"/>
    <col min="11272" max="11272" width="16.7109375" style="58" customWidth="1"/>
    <col min="11273" max="11273" width="11.42578125" style="58"/>
    <col min="11274" max="11274" width="16.28515625" style="58" bestFit="1" customWidth="1"/>
    <col min="11275" max="11275" width="21.7109375" style="58" bestFit="1" customWidth="1"/>
    <col min="11276" max="11520" width="11.42578125" style="58"/>
    <col min="11521" max="11522" width="4.28515625" style="58" customWidth="1"/>
    <col min="11523" max="11523" width="5.5703125" style="58" customWidth="1"/>
    <col min="11524" max="11524" width="5.28515625" style="58" customWidth="1"/>
    <col min="11525" max="11525" width="44.7109375" style="58" customWidth="1"/>
    <col min="11526" max="11526" width="15.85546875" style="58" bestFit="1" customWidth="1"/>
    <col min="11527" max="11527" width="17.28515625" style="58" customWidth="1"/>
    <col min="11528" max="11528" width="16.7109375" style="58" customWidth="1"/>
    <col min="11529" max="11529" width="11.42578125" style="58"/>
    <col min="11530" max="11530" width="16.28515625" style="58" bestFit="1" customWidth="1"/>
    <col min="11531" max="11531" width="21.7109375" style="58" bestFit="1" customWidth="1"/>
    <col min="11532" max="11776" width="11.42578125" style="58"/>
    <col min="11777" max="11778" width="4.28515625" style="58" customWidth="1"/>
    <col min="11779" max="11779" width="5.5703125" style="58" customWidth="1"/>
    <col min="11780" max="11780" width="5.28515625" style="58" customWidth="1"/>
    <col min="11781" max="11781" width="44.7109375" style="58" customWidth="1"/>
    <col min="11782" max="11782" width="15.85546875" style="58" bestFit="1" customWidth="1"/>
    <col min="11783" max="11783" width="17.28515625" style="58" customWidth="1"/>
    <col min="11784" max="11784" width="16.7109375" style="58" customWidth="1"/>
    <col min="11785" max="11785" width="11.42578125" style="58"/>
    <col min="11786" max="11786" width="16.28515625" style="58" bestFit="1" customWidth="1"/>
    <col min="11787" max="11787" width="21.7109375" style="58" bestFit="1" customWidth="1"/>
    <col min="11788" max="12032" width="11.42578125" style="58"/>
    <col min="12033" max="12034" width="4.28515625" style="58" customWidth="1"/>
    <col min="12035" max="12035" width="5.5703125" style="58" customWidth="1"/>
    <col min="12036" max="12036" width="5.28515625" style="58" customWidth="1"/>
    <col min="12037" max="12037" width="44.7109375" style="58" customWidth="1"/>
    <col min="12038" max="12038" width="15.85546875" style="58" bestFit="1" customWidth="1"/>
    <col min="12039" max="12039" width="17.28515625" style="58" customWidth="1"/>
    <col min="12040" max="12040" width="16.7109375" style="58" customWidth="1"/>
    <col min="12041" max="12041" width="11.42578125" style="58"/>
    <col min="12042" max="12042" width="16.28515625" style="58" bestFit="1" customWidth="1"/>
    <col min="12043" max="12043" width="21.7109375" style="58" bestFit="1" customWidth="1"/>
    <col min="12044" max="12288" width="11.42578125" style="58"/>
    <col min="12289" max="12290" width="4.28515625" style="58" customWidth="1"/>
    <col min="12291" max="12291" width="5.5703125" style="58" customWidth="1"/>
    <col min="12292" max="12292" width="5.28515625" style="58" customWidth="1"/>
    <col min="12293" max="12293" width="44.7109375" style="58" customWidth="1"/>
    <col min="12294" max="12294" width="15.85546875" style="58" bestFit="1" customWidth="1"/>
    <col min="12295" max="12295" width="17.28515625" style="58" customWidth="1"/>
    <col min="12296" max="12296" width="16.7109375" style="58" customWidth="1"/>
    <col min="12297" max="12297" width="11.42578125" style="58"/>
    <col min="12298" max="12298" width="16.28515625" style="58" bestFit="1" customWidth="1"/>
    <col min="12299" max="12299" width="21.7109375" style="58" bestFit="1" customWidth="1"/>
    <col min="12300" max="12544" width="11.42578125" style="58"/>
    <col min="12545" max="12546" width="4.28515625" style="58" customWidth="1"/>
    <col min="12547" max="12547" width="5.5703125" style="58" customWidth="1"/>
    <col min="12548" max="12548" width="5.28515625" style="58" customWidth="1"/>
    <col min="12549" max="12549" width="44.7109375" style="58" customWidth="1"/>
    <col min="12550" max="12550" width="15.85546875" style="58" bestFit="1" customWidth="1"/>
    <col min="12551" max="12551" width="17.28515625" style="58" customWidth="1"/>
    <col min="12552" max="12552" width="16.7109375" style="58" customWidth="1"/>
    <col min="12553" max="12553" width="11.42578125" style="58"/>
    <col min="12554" max="12554" width="16.28515625" style="58" bestFit="1" customWidth="1"/>
    <col min="12555" max="12555" width="21.7109375" style="58" bestFit="1" customWidth="1"/>
    <col min="12556" max="12800" width="11.42578125" style="58"/>
    <col min="12801" max="12802" width="4.28515625" style="58" customWidth="1"/>
    <col min="12803" max="12803" width="5.5703125" style="58" customWidth="1"/>
    <col min="12804" max="12804" width="5.28515625" style="58" customWidth="1"/>
    <col min="12805" max="12805" width="44.7109375" style="58" customWidth="1"/>
    <col min="12806" max="12806" width="15.85546875" style="58" bestFit="1" customWidth="1"/>
    <col min="12807" max="12807" width="17.28515625" style="58" customWidth="1"/>
    <col min="12808" max="12808" width="16.7109375" style="58" customWidth="1"/>
    <col min="12809" max="12809" width="11.42578125" style="58"/>
    <col min="12810" max="12810" width="16.28515625" style="58" bestFit="1" customWidth="1"/>
    <col min="12811" max="12811" width="21.7109375" style="58" bestFit="1" customWidth="1"/>
    <col min="12812" max="13056" width="11.42578125" style="58"/>
    <col min="13057" max="13058" width="4.28515625" style="58" customWidth="1"/>
    <col min="13059" max="13059" width="5.5703125" style="58" customWidth="1"/>
    <col min="13060" max="13060" width="5.28515625" style="58" customWidth="1"/>
    <col min="13061" max="13061" width="44.7109375" style="58" customWidth="1"/>
    <col min="13062" max="13062" width="15.85546875" style="58" bestFit="1" customWidth="1"/>
    <col min="13063" max="13063" width="17.28515625" style="58" customWidth="1"/>
    <col min="13064" max="13064" width="16.7109375" style="58" customWidth="1"/>
    <col min="13065" max="13065" width="11.42578125" style="58"/>
    <col min="13066" max="13066" width="16.28515625" style="58" bestFit="1" customWidth="1"/>
    <col min="13067" max="13067" width="21.7109375" style="58" bestFit="1" customWidth="1"/>
    <col min="13068" max="13312" width="11.42578125" style="58"/>
    <col min="13313" max="13314" width="4.28515625" style="58" customWidth="1"/>
    <col min="13315" max="13315" width="5.5703125" style="58" customWidth="1"/>
    <col min="13316" max="13316" width="5.28515625" style="58" customWidth="1"/>
    <col min="13317" max="13317" width="44.7109375" style="58" customWidth="1"/>
    <col min="13318" max="13318" width="15.85546875" style="58" bestFit="1" customWidth="1"/>
    <col min="13319" max="13319" width="17.28515625" style="58" customWidth="1"/>
    <col min="13320" max="13320" width="16.7109375" style="58" customWidth="1"/>
    <col min="13321" max="13321" width="11.42578125" style="58"/>
    <col min="13322" max="13322" width="16.28515625" style="58" bestFit="1" customWidth="1"/>
    <col min="13323" max="13323" width="21.7109375" style="58" bestFit="1" customWidth="1"/>
    <col min="13324" max="13568" width="11.42578125" style="58"/>
    <col min="13569" max="13570" width="4.28515625" style="58" customWidth="1"/>
    <col min="13571" max="13571" width="5.5703125" style="58" customWidth="1"/>
    <col min="13572" max="13572" width="5.28515625" style="58" customWidth="1"/>
    <col min="13573" max="13573" width="44.7109375" style="58" customWidth="1"/>
    <col min="13574" max="13574" width="15.85546875" style="58" bestFit="1" customWidth="1"/>
    <col min="13575" max="13575" width="17.28515625" style="58" customWidth="1"/>
    <col min="13576" max="13576" width="16.7109375" style="58" customWidth="1"/>
    <col min="13577" max="13577" width="11.42578125" style="58"/>
    <col min="13578" max="13578" width="16.28515625" style="58" bestFit="1" customWidth="1"/>
    <col min="13579" max="13579" width="21.7109375" style="58" bestFit="1" customWidth="1"/>
    <col min="13580" max="13824" width="11.42578125" style="58"/>
    <col min="13825" max="13826" width="4.28515625" style="58" customWidth="1"/>
    <col min="13827" max="13827" width="5.5703125" style="58" customWidth="1"/>
    <col min="13828" max="13828" width="5.28515625" style="58" customWidth="1"/>
    <col min="13829" max="13829" width="44.7109375" style="58" customWidth="1"/>
    <col min="13830" max="13830" width="15.85546875" style="58" bestFit="1" customWidth="1"/>
    <col min="13831" max="13831" width="17.28515625" style="58" customWidth="1"/>
    <col min="13832" max="13832" width="16.7109375" style="58" customWidth="1"/>
    <col min="13833" max="13833" width="11.42578125" style="58"/>
    <col min="13834" max="13834" width="16.28515625" style="58" bestFit="1" customWidth="1"/>
    <col min="13835" max="13835" width="21.7109375" style="58" bestFit="1" customWidth="1"/>
    <col min="13836" max="14080" width="11.42578125" style="58"/>
    <col min="14081" max="14082" width="4.28515625" style="58" customWidth="1"/>
    <col min="14083" max="14083" width="5.5703125" style="58" customWidth="1"/>
    <col min="14084" max="14084" width="5.28515625" style="58" customWidth="1"/>
    <col min="14085" max="14085" width="44.7109375" style="58" customWidth="1"/>
    <col min="14086" max="14086" width="15.85546875" style="58" bestFit="1" customWidth="1"/>
    <col min="14087" max="14087" width="17.28515625" style="58" customWidth="1"/>
    <col min="14088" max="14088" width="16.7109375" style="58" customWidth="1"/>
    <col min="14089" max="14089" width="11.42578125" style="58"/>
    <col min="14090" max="14090" width="16.28515625" style="58" bestFit="1" customWidth="1"/>
    <col min="14091" max="14091" width="21.7109375" style="58" bestFit="1" customWidth="1"/>
    <col min="14092" max="14336" width="11.42578125" style="58"/>
    <col min="14337" max="14338" width="4.28515625" style="58" customWidth="1"/>
    <col min="14339" max="14339" width="5.5703125" style="58" customWidth="1"/>
    <col min="14340" max="14340" width="5.28515625" style="58" customWidth="1"/>
    <col min="14341" max="14341" width="44.7109375" style="58" customWidth="1"/>
    <col min="14342" max="14342" width="15.85546875" style="58" bestFit="1" customWidth="1"/>
    <col min="14343" max="14343" width="17.28515625" style="58" customWidth="1"/>
    <col min="14344" max="14344" width="16.7109375" style="58" customWidth="1"/>
    <col min="14345" max="14345" width="11.42578125" style="58"/>
    <col min="14346" max="14346" width="16.28515625" style="58" bestFit="1" customWidth="1"/>
    <col min="14347" max="14347" width="21.7109375" style="58" bestFit="1" customWidth="1"/>
    <col min="14348" max="14592" width="11.42578125" style="58"/>
    <col min="14593" max="14594" width="4.28515625" style="58" customWidth="1"/>
    <col min="14595" max="14595" width="5.5703125" style="58" customWidth="1"/>
    <col min="14596" max="14596" width="5.28515625" style="58" customWidth="1"/>
    <col min="14597" max="14597" width="44.7109375" style="58" customWidth="1"/>
    <col min="14598" max="14598" width="15.85546875" style="58" bestFit="1" customWidth="1"/>
    <col min="14599" max="14599" width="17.28515625" style="58" customWidth="1"/>
    <col min="14600" max="14600" width="16.7109375" style="58" customWidth="1"/>
    <col min="14601" max="14601" width="11.42578125" style="58"/>
    <col min="14602" max="14602" width="16.28515625" style="58" bestFit="1" customWidth="1"/>
    <col min="14603" max="14603" width="21.7109375" style="58" bestFit="1" customWidth="1"/>
    <col min="14604" max="14848" width="11.42578125" style="58"/>
    <col min="14849" max="14850" width="4.28515625" style="58" customWidth="1"/>
    <col min="14851" max="14851" width="5.5703125" style="58" customWidth="1"/>
    <col min="14852" max="14852" width="5.28515625" style="58" customWidth="1"/>
    <col min="14853" max="14853" width="44.7109375" style="58" customWidth="1"/>
    <col min="14854" max="14854" width="15.85546875" style="58" bestFit="1" customWidth="1"/>
    <col min="14855" max="14855" width="17.28515625" style="58" customWidth="1"/>
    <col min="14856" max="14856" width="16.7109375" style="58" customWidth="1"/>
    <col min="14857" max="14857" width="11.42578125" style="58"/>
    <col min="14858" max="14858" width="16.28515625" style="58" bestFit="1" customWidth="1"/>
    <col min="14859" max="14859" width="21.7109375" style="58" bestFit="1" customWidth="1"/>
    <col min="14860" max="15104" width="11.42578125" style="58"/>
    <col min="15105" max="15106" width="4.28515625" style="58" customWidth="1"/>
    <col min="15107" max="15107" width="5.5703125" style="58" customWidth="1"/>
    <col min="15108" max="15108" width="5.28515625" style="58" customWidth="1"/>
    <col min="15109" max="15109" width="44.7109375" style="58" customWidth="1"/>
    <col min="15110" max="15110" width="15.85546875" style="58" bestFit="1" customWidth="1"/>
    <col min="15111" max="15111" width="17.28515625" style="58" customWidth="1"/>
    <col min="15112" max="15112" width="16.7109375" style="58" customWidth="1"/>
    <col min="15113" max="15113" width="11.42578125" style="58"/>
    <col min="15114" max="15114" width="16.28515625" style="58" bestFit="1" customWidth="1"/>
    <col min="15115" max="15115" width="21.7109375" style="58" bestFit="1" customWidth="1"/>
    <col min="15116" max="15360" width="11.42578125" style="58"/>
    <col min="15361" max="15362" width="4.28515625" style="58" customWidth="1"/>
    <col min="15363" max="15363" width="5.5703125" style="58" customWidth="1"/>
    <col min="15364" max="15364" width="5.28515625" style="58" customWidth="1"/>
    <col min="15365" max="15365" width="44.7109375" style="58" customWidth="1"/>
    <col min="15366" max="15366" width="15.85546875" style="58" bestFit="1" customWidth="1"/>
    <col min="15367" max="15367" width="17.28515625" style="58" customWidth="1"/>
    <col min="15368" max="15368" width="16.7109375" style="58" customWidth="1"/>
    <col min="15369" max="15369" width="11.42578125" style="58"/>
    <col min="15370" max="15370" width="16.28515625" style="58" bestFit="1" customWidth="1"/>
    <col min="15371" max="15371" width="21.7109375" style="58" bestFit="1" customWidth="1"/>
    <col min="15372" max="15616" width="11.42578125" style="58"/>
    <col min="15617" max="15618" width="4.28515625" style="58" customWidth="1"/>
    <col min="15619" max="15619" width="5.5703125" style="58" customWidth="1"/>
    <col min="15620" max="15620" width="5.28515625" style="58" customWidth="1"/>
    <col min="15621" max="15621" width="44.7109375" style="58" customWidth="1"/>
    <col min="15622" max="15622" width="15.85546875" style="58" bestFit="1" customWidth="1"/>
    <col min="15623" max="15623" width="17.28515625" style="58" customWidth="1"/>
    <col min="15624" max="15624" width="16.7109375" style="58" customWidth="1"/>
    <col min="15625" max="15625" width="11.42578125" style="58"/>
    <col min="15626" max="15626" width="16.28515625" style="58" bestFit="1" customWidth="1"/>
    <col min="15627" max="15627" width="21.7109375" style="58" bestFit="1" customWidth="1"/>
    <col min="15628" max="15872" width="11.42578125" style="58"/>
    <col min="15873" max="15874" width="4.28515625" style="58" customWidth="1"/>
    <col min="15875" max="15875" width="5.5703125" style="58" customWidth="1"/>
    <col min="15876" max="15876" width="5.28515625" style="58" customWidth="1"/>
    <col min="15877" max="15877" width="44.7109375" style="58" customWidth="1"/>
    <col min="15878" max="15878" width="15.85546875" style="58" bestFit="1" customWidth="1"/>
    <col min="15879" max="15879" width="17.28515625" style="58" customWidth="1"/>
    <col min="15880" max="15880" width="16.7109375" style="58" customWidth="1"/>
    <col min="15881" max="15881" width="11.42578125" style="58"/>
    <col min="15882" max="15882" width="16.28515625" style="58" bestFit="1" customWidth="1"/>
    <col min="15883" max="15883" width="21.7109375" style="58" bestFit="1" customWidth="1"/>
    <col min="15884" max="16128" width="11.42578125" style="58"/>
    <col min="16129" max="16130" width="4.28515625" style="58" customWidth="1"/>
    <col min="16131" max="16131" width="5.5703125" style="58" customWidth="1"/>
    <col min="16132" max="16132" width="5.28515625" style="58" customWidth="1"/>
    <col min="16133" max="16133" width="44.7109375" style="58" customWidth="1"/>
    <col min="16134" max="16134" width="15.85546875" style="58" bestFit="1" customWidth="1"/>
    <col min="16135" max="16135" width="17.28515625" style="58" customWidth="1"/>
    <col min="16136" max="16136" width="16.7109375" style="58" customWidth="1"/>
    <col min="16137" max="16137" width="11.42578125" style="58"/>
    <col min="16138" max="16138" width="16.28515625" style="58" bestFit="1" customWidth="1"/>
    <col min="16139" max="16139" width="21.7109375" style="58" bestFit="1" customWidth="1"/>
    <col min="16140" max="16384" width="11.42578125" style="58"/>
  </cols>
  <sheetData>
    <row r="2" spans="1:10" ht="15">
      <c r="A2" s="220"/>
      <c r="B2" s="220"/>
      <c r="C2" s="220"/>
      <c r="D2" s="220"/>
      <c r="E2" s="220"/>
      <c r="F2" s="220"/>
      <c r="G2" s="220"/>
      <c r="H2" s="220"/>
    </row>
    <row r="3" spans="1:10" ht="48" customHeight="1">
      <c r="A3" s="221" t="s">
        <v>333</v>
      </c>
      <c r="B3" s="221"/>
      <c r="C3" s="221"/>
      <c r="D3" s="221"/>
      <c r="E3" s="221"/>
      <c r="F3" s="221"/>
      <c r="G3" s="221"/>
      <c r="H3" s="221"/>
    </row>
    <row r="4" spans="1:10" s="129" customFormat="1" ht="26.25" customHeight="1">
      <c r="A4" s="221" t="s">
        <v>35</v>
      </c>
      <c r="B4" s="221"/>
      <c r="C4" s="221"/>
      <c r="D4" s="221"/>
      <c r="E4" s="221"/>
      <c r="F4" s="221"/>
      <c r="G4" s="222"/>
      <c r="H4" s="222"/>
    </row>
    <row r="5" spans="1:10" ht="15.75" customHeight="1">
      <c r="A5" s="130"/>
      <c r="B5" s="131"/>
      <c r="C5" s="131"/>
      <c r="D5" s="131"/>
      <c r="E5" s="131"/>
    </row>
    <row r="6" spans="1:10" ht="27.75" customHeight="1">
      <c r="A6" s="132"/>
      <c r="B6" s="133"/>
      <c r="C6" s="133"/>
      <c r="D6" s="134"/>
      <c r="E6" s="135"/>
      <c r="F6" s="136" t="s">
        <v>334</v>
      </c>
      <c r="G6" s="136" t="s">
        <v>335</v>
      </c>
      <c r="H6" s="137" t="s">
        <v>336</v>
      </c>
      <c r="I6" s="138"/>
    </row>
    <row r="7" spans="1:10" ht="27.75" customHeight="1">
      <c r="A7" s="223" t="s">
        <v>36</v>
      </c>
      <c r="B7" s="224"/>
      <c r="C7" s="224"/>
      <c r="D7" s="224"/>
      <c r="E7" s="225"/>
      <c r="F7" s="139">
        <f>+F8+F9</f>
        <v>1714720</v>
      </c>
      <c r="G7" s="139">
        <f>G8+G9</f>
        <v>1714720</v>
      </c>
      <c r="H7" s="139">
        <f>+H8+H9</f>
        <v>1714720</v>
      </c>
      <c r="I7" s="140"/>
    </row>
    <row r="8" spans="1:10" ht="22.5" customHeight="1">
      <c r="A8" s="226" t="s">
        <v>0</v>
      </c>
      <c r="B8" s="227"/>
      <c r="C8" s="227"/>
      <c r="D8" s="227"/>
      <c r="E8" s="228"/>
      <c r="F8" s="141">
        <v>1714720</v>
      </c>
      <c r="G8" s="141">
        <v>1714720</v>
      </c>
      <c r="H8" s="141">
        <v>1714720</v>
      </c>
    </row>
    <row r="9" spans="1:10" ht="22.5" customHeight="1">
      <c r="A9" s="229" t="s">
        <v>290</v>
      </c>
      <c r="B9" s="228"/>
      <c r="C9" s="228"/>
      <c r="D9" s="228"/>
      <c r="E9" s="228"/>
      <c r="F9" s="141"/>
      <c r="G9" s="141"/>
      <c r="H9" s="141"/>
    </row>
    <row r="10" spans="1:10" ht="22.5" customHeight="1">
      <c r="A10" s="142" t="s">
        <v>37</v>
      </c>
      <c r="B10" s="143"/>
      <c r="C10" s="143"/>
      <c r="D10" s="143"/>
      <c r="E10" s="143"/>
      <c r="F10" s="139">
        <f>+F11+F12</f>
        <v>1714720</v>
      </c>
      <c r="G10" s="139">
        <f>+G11+G12</f>
        <v>1714720</v>
      </c>
      <c r="H10" s="139">
        <f>+H11+H12</f>
        <v>1714720</v>
      </c>
    </row>
    <row r="11" spans="1:10" ht="22.5" customHeight="1">
      <c r="A11" s="230" t="s">
        <v>1</v>
      </c>
      <c r="B11" s="227"/>
      <c r="C11" s="227"/>
      <c r="D11" s="227"/>
      <c r="E11" s="231"/>
      <c r="F11" s="141">
        <v>1698120</v>
      </c>
      <c r="G11" s="141">
        <v>1696120</v>
      </c>
      <c r="H11" s="144">
        <v>1695120</v>
      </c>
      <c r="I11" s="43"/>
      <c r="J11" s="43"/>
    </row>
    <row r="12" spans="1:10" ht="22.5" customHeight="1">
      <c r="A12" s="232" t="s">
        <v>324</v>
      </c>
      <c r="B12" s="228"/>
      <c r="C12" s="228"/>
      <c r="D12" s="228"/>
      <c r="E12" s="228"/>
      <c r="F12" s="145">
        <v>16600</v>
      </c>
      <c r="G12" s="145">
        <v>18600</v>
      </c>
      <c r="H12" s="144">
        <v>19600</v>
      </c>
      <c r="I12" s="43"/>
      <c r="J12" s="43"/>
    </row>
    <row r="13" spans="1:10" ht="22.5" customHeight="1">
      <c r="A13" s="233" t="s">
        <v>2</v>
      </c>
      <c r="B13" s="224"/>
      <c r="C13" s="224"/>
      <c r="D13" s="224"/>
      <c r="E13" s="224"/>
      <c r="F13" s="146">
        <f>+F7-F10</f>
        <v>0</v>
      </c>
      <c r="G13" s="146">
        <f>+G7-G10</f>
        <v>0</v>
      </c>
      <c r="H13" s="146">
        <f>+H7-H10</f>
        <v>0</v>
      </c>
      <c r="J13" s="43"/>
    </row>
    <row r="14" spans="1:10" ht="25.5" customHeight="1">
      <c r="A14" s="221"/>
      <c r="B14" s="234"/>
      <c r="C14" s="234"/>
      <c r="D14" s="234"/>
      <c r="E14" s="234"/>
      <c r="F14" s="235"/>
      <c r="G14" s="235"/>
      <c r="H14" s="235"/>
    </row>
    <row r="15" spans="1:10" ht="27.75" customHeight="1">
      <c r="A15" s="132"/>
      <c r="B15" s="133"/>
      <c r="C15" s="133"/>
      <c r="D15" s="134"/>
      <c r="E15" s="135"/>
      <c r="F15" s="136" t="s">
        <v>334</v>
      </c>
      <c r="G15" s="136" t="s">
        <v>335</v>
      </c>
      <c r="H15" s="137" t="s">
        <v>336</v>
      </c>
      <c r="J15" s="43"/>
    </row>
    <row r="16" spans="1:10" ht="30.75" customHeight="1">
      <c r="A16" s="236" t="s">
        <v>325</v>
      </c>
      <c r="B16" s="237"/>
      <c r="C16" s="237"/>
      <c r="D16" s="237"/>
      <c r="E16" s="238"/>
      <c r="F16" s="147"/>
      <c r="G16" s="147"/>
      <c r="H16" s="148"/>
      <c r="J16" s="43"/>
    </row>
    <row r="17" spans="1:11" ht="34.5" customHeight="1">
      <c r="A17" s="217" t="s">
        <v>326</v>
      </c>
      <c r="B17" s="218"/>
      <c r="C17" s="218"/>
      <c r="D17" s="218"/>
      <c r="E17" s="219"/>
      <c r="F17" s="149"/>
      <c r="G17" s="149"/>
      <c r="H17" s="146"/>
      <c r="J17" s="43"/>
    </row>
    <row r="18" spans="1:11" s="150" customFormat="1" ht="25.5" customHeight="1">
      <c r="A18" s="241"/>
      <c r="B18" s="234"/>
      <c r="C18" s="234"/>
      <c r="D18" s="234"/>
      <c r="E18" s="234"/>
      <c r="F18" s="235"/>
      <c r="G18" s="235"/>
      <c r="H18" s="235"/>
      <c r="J18" s="151"/>
    </row>
    <row r="19" spans="1:11" s="150" customFormat="1" ht="27.75" customHeight="1">
      <c r="A19" s="132"/>
      <c r="B19" s="133"/>
      <c r="C19" s="133"/>
      <c r="D19" s="134"/>
      <c r="E19" s="135"/>
      <c r="F19" s="136" t="s">
        <v>334</v>
      </c>
      <c r="G19" s="136" t="s">
        <v>335</v>
      </c>
      <c r="H19" s="137" t="s">
        <v>336</v>
      </c>
      <c r="J19" s="151"/>
      <c r="K19" s="151"/>
    </row>
    <row r="20" spans="1:11" s="150" customFormat="1" ht="22.5" customHeight="1">
      <c r="A20" s="226" t="s">
        <v>3</v>
      </c>
      <c r="B20" s="227"/>
      <c r="C20" s="227"/>
      <c r="D20" s="227"/>
      <c r="E20" s="227"/>
      <c r="F20" s="145"/>
      <c r="G20" s="145"/>
      <c r="H20" s="145"/>
      <c r="J20" s="151"/>
    </row>
    <row r="21" spans="1:11" s="150" customFormat="1" ht="33.75" customHeight="1">
      <c r="A21" s="226" t="s">
        <v>4</v>
      </c>
      <c r="B21" s="227"/>
      <c r="C21" s="227"/>
      <c r="D21" s="227"/>
      <c r="E21" s="227"/>
      <c r="F21" s="145"/>
      <c r="G21" s="145"/>
      <c r="H21" s="145"/>
    </row>
    <row r="22" spans="1:11" s="150" customFormat="1" ht="22.5" customHeight="1">
      <c r="A22" s="233" t="s">
        <v>5</v>
      </c>
      <c r="B22" s="224"/>
      <c r="C22" s="224"/>
      <c r="D22" s="224"/>
      <c r="E22" s="224"/>
      <c r="F22" s="139">
        <f>F20-F21</f>
        <v>0</v>
      </c>
      <c r="G22" s="139">
        <f>G20-G21</f>
        <v>0</v>
      </c>
      <c r="H22" s="139">
        <f>H20-H21</f>
        <v>0</v>
      </c>
      <c r="J22" s="152"/>
      <c r="K22" s="151"/>
    </row>
    <row r="23" spans="1:11" s="150" customFormat="1" ht="25.5" customHeight="1">
      <c r="A23" s="241"/>
      <c r="B23" s="234"/>
      <c r="C23" s="234"/>
      <c r="D23" s="234"/>
      <c r="E23" s="234"/>
      <c r="F23" s="235"/>
      <c r="G23" s="235"/>
      <c r="H23" s="235"/>
    </row>
    <row r="24" spans="1:11" s="150" customFormat="1" ht="22.5" customHeight="1">
      <c r="A24" s="230" t="s">
        <v>6</v>
      </c>
      <c r="B24" s="227"/>
      <c r="C24" s="227"/>
      <c r="D24" s="227"/>
      <c r="E24" s="227"/>
      <c r="F24" s="145">
        <f>IF((F13+F17+F22)&lt;&gt;0,"NESLAGANJE ZBROJA",(F13+F17+F22))</f>
        <v>0</v>
      </c>
      <c r="G24" s="145">
        <f>IF((G13+G17+G22)&lt;&gt;0,"NESLAGANJE ZBROJA",(G13+G17+G22))</f>
        <v>0</v>
      </c>
      <c r="H24" s="145">
        <f>IF((H13+H17+H22)&lt;&gt;0,"NESLAGANJE ZBROJA",(H13+H17+H22))</f>
        <v>0</v>
      </c>
    </row>
    <row r="25" spans="1:11" s="150" customFormat="1" ht="18" customHeight="1">
      <c r="A25" s="153"/>
      <c r="B25" s="131"/>
      <c r="C25" s="131"/>
      <c r="D25" s="131"/>
      <c r="E25" s="131"/>
    </row>
    <row r="26" spans="1:11" ht="42" customHeight="1">
      <c r="A26" s="239" t="s">
        <v>327</v>
      </c>
      <c r="B26" s="240"/>
      <c r="C26" s="240"/>
      <c r="D26" s="240"/>
      <c r="E26" s="240"/>
      <c r="F26" s="240"/>
      <c r="G26" s="240"/>
      <c r="H26" s="240"/>
    </row>
    <row r="27" spans="1:11">
      <c r="E27" s="154"/>
    </row>
    <row r="31" spans="1:11">
      <c r="F31" s="43"/>
      <c r="G31" s="43"/>
      <c r="H31" s="43"/>
    </row>
    <row r="32" spans="1:11">
      <c r="F32" s="43"/>
      <c r="G32" s="43"/>
      <c r="H32" s="43"/>
    </row>
    <row r="33" spans="5:8">
      <c r="E33" s="155"/>
      <c r="F33" s="45"/>
      <c r="G33" s="45"/>
      <c r="H33" s="45"/>
    </row>
    <row r="34" spans="5:8">
      <c r="E34" s="155"/>
      <c r="F34" s="43"/>
      <c r="G34" s="43"/>
      <c r="H34" s="43"/>
    </row>
    <row r="35" spans="5:8">
      <c r="E35" s="155"/>
      <c r="F35" s="43"/>
      <c r="G35" s="43"/>
      <c r="H35" s="43"/>
    </row>
    <row r="36" spans="5:8">
      <c r="E36" s="155"/>
      <c r="F36" s="43"/>
      <c r="G36" s="43"/>
      <c r="H36" s="43"/>
    </row>
    <row r="37" spans="5:8">
      <c r="E37" s="155"/>
      <c r="F37" s="43"/>
      <c r="G37" s="43"/>
      <c r="H37" s="43"/>
    </row>
    <row r="38" spans="5:8">
      <c r="E38" s="155"/>
    </row>
    <row r="43" spans="5:8">
      <c r="F43" s="43"/>
    </row>
    <row r="44" spans="5:8">
      <c r="F44" s="43"/>
    </row>
    <row r="45" spans="5:8">
      <c r="F45" s="43"/>
    </row>
  </sheetData>
  <mergeCells count="19">
    <mergeCell ref="A26:H26"/>
    <mergeCell ref="A18:H18"/>
    <mergeCell ref="A20:E20"/>
    <mergeCell ref="A21:E21"/>
    <mergeCell ref="A22:E22"/>
    <mergeCell ref="A23:H23"/>
    <mergeCell ref="A24:E24"/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2"/>
  <sheetViews>
    <sheetView showGridLines="0" topLeftCell="B1" zoomScale="80" zoomScaleNormal="80" workbookViewId="0">
      <selection activeCell="D3" sqref="D3"/>
    </sheetView>
  </sheetViews>
  <sheetFormatPr defaultColWidth="9.140625" defaultRowHeight="12"/>
  <cols>
    <col min="1" max="1" width="9.28515625" style="60" hidden="1" customWidth="1"/>
    <col min="2" max="2" width="11.28515625" style="67" customWidth="1"/>
    <col min="3" max="3" width="67" style="113" customWidth="1"/>
    <col min="4" max="6" width="15.7109375" style="77" customWidth="1"/>
    <col min="7" max="16384" width="9.140625" style="71"/>
  </cols>
  <sheetData>
    <row r="1" spans="1:6" ht="12.75" thickBot="1">
      <c r="C1" s="242"/>
      <c r="D1" s="243"/>
      <c r="E1" s="243"/>
      <c r="F1" s="243"/>
    </row>
    <row r="2" spans="1:6" ht="39" thickBot="1">
      <c r="A2" s="60" t="s">
        <v>41</v>
      </c>
      <c r="B2" s="70" t="s">
        <v>42</v>
      </c>
      <c r="C2" s="111" t="s">
        <v>19</v>
      </c>
      <c r="D2" s="72" t="s">
        <v>337</v>
      </c>
      <c r="E2" s="72" t="s">
        <v>330</v>
      </c>
      <c r="F2" s="72" t="s">
        <v>338</v>
      </c>
    </row>
    <row r="3" spans="1:6" s="63" customFormat="1" ht="12.75">
      <c r="A3" s="61">
        <f>LEN(B3)</f>
        <v>1</v>
      </c>
      <c r="B3" s="68">
        <v>6</v>
      </c>
      <c r="C3" s="112" t="s">
        <v>228</v>
      </c>
      <c r="D3" s="62">
        <f>D4+D35+D52+D58+D67+D78</f>
        <v>249720</v>
      </c>
      <c r="E3" s="62">
        <f>E4+E35+E52+E58+E67+E78</f>
        <v>249720</v>
      </c>
      <c r="F3" s="62">
        <f>F4+F35+F52+F58+F67+F78</f>
        <v>249720</v>
      </c>
    </row>
    <row r="4" spans="1:6" s="65" customFormat="1" ht="12.75">
      <c r="A4" s="64">
        <f t="shared" ref="A4:A72" si="0">LEN(B4)</f>
        <v>2</v>
      </c>
      <c r="B4" s="68">
        <v>63</v>
      </c>
      <c r="C4" s="112" t="s">
        <v>229</v>
      </c>
      <c r="D4" s="62">
        <f>D5+D15+D26</f>
        <v>0</v>
      </c>
      <c r="E4" s="62">
        <f t="shared" ref="E4:F4" si="1">E5+E15+E26</f>
        <v>0</v>
      </c>
      <c r="F4" s="62">
        <f t="shared" si="1"/>
        <v>0</v>
      </c>
    </row>
    <row r="5" spans="1:6" s="65" customFormat="1" ht="12.75">
      <c r="A5" s="64">
        <f t="shared" si="0"/>
        <v>3</v>
      </c>
      <c r="B5" s="68">
        <v>632</v>
      </c>
      <c r="C5" s="114" t="s">
        <v>230</v>
      </c>
      <c r="D5" s="103">
        <f>D6</f>
        <v>0</v>
      </c>
      <c r="E5" s="103">
        <f t="shared" ref="E5:F5" si="2">E6</f>
        <v>0</v>
      </c>
      <c r="F5" s="103">
        <f t="shared" si="2"/>
        <v>0</v>
      </c>
    </row>
    <row r="6" spans="1:6" s="74" customFormat="1" ht="12.75">
      <c r="A6" s="60">
        <f t="shared" si="0"/>
        <v>4</v>
      </c>
      <c r="B6" s="69">
        <v>6321</v>
      </c>
      <c r="C6" s="115" t="s">
        <v>231</v>
      </c>
      <c r="D6" s="73">
        <f>SUM(D7)</f>
        <v>0</v>
      </c>
      <c r="E6" s="73">
        <f t="shared" ref="E6:F6" si="3">SUM(E7)</f>
        <v>0</v>
      </c>
      <c r="F6" s="73">
        <f t="shared" si="3"/>
        <v>0</v>
      </c>
    </row>
    <row r="7" spans="1:6" s="107" customFormat="1" ht="12.75">
      <c r="A7" s="104">
        <f t="shared" si="0"/>
        <v>5</v>
      </c>
      <c r="B7" s="105">
        <v>63211</v>
      </c>
      <c r="C7" s="116" t="s">
        <v>231</v>
      </c>
      <c r="D7" s="106"/>
      <c r="E7" s="106"/>
      <c r="F7" s="106"/>
    </row>
    <row r="8" spans="1:6" s="65" customFormat="1" ht="12.75">
      <c r="A8" s="64">
        <f t="shared" si="0"/>
        <v>3</v>
      </c>
      <c r="B8" s="68">
        <v>636</v>
      </c>
      <c r="C8" s="114" t="s">
        <v>232</v>
      </c>
      <c r="D8" s="103">
        <f>D9+D12</f>
        <v>1465000</v>
      </c>
      <c r="E8" s="103">
        <f>E9+E12</f>
        <v>1465000</v>
      </c>
      <c r="F8" s="103">
        <f>F9+F12</f>
        <v>1465000</v>
      </c>
    </row>
    <row r="9" spans="1:6" s="74" customFormat="1" ht="12.75">
      <c r="A9" s="60">
        <f t="shared" si="0"/>
        <v>4</v>
      </c>
      <c r="B9" s="69">
        <v>6361</v>
      </c>
      <c r="C9" s="115" t="s">
        <v>233</v>
      </c>
      <c r="D9" s="73">
        <v>1465000</v>
      </c>
      <c r="E9" s="73">
        <v>1465000</v>
      </c>
      <c r="F9" s="73">
        <v>1465000</v>
      </c>
    </row>
    <row r="10" spans="1:6" s="107" customFormat="1" ht="24">
      <c r="A10" s="104">
        <f t="shared" si="0"/>
        <v>5</v>
      </c>
      <c r="B10" s="105">
        <v>63612</v>
      </c>
      <c r="C10" s="116" t="s">
        <v>292</v>
      </c>
      <c r="D10" s="106"/>
      <c r="E10" s="106"/>
      <c r="F10" s="106"/>
    </row>
    <row r="11" spans="1:6" s="107" customFormat="1" ht="24">
      <c r="A11" s="104"/>
      <c r="B11" s="105">
        <v>63613</v>
      </c>
      <c r="C11" s="116" t="s">
        <v>293</v>
      </c>
      <c r="D11" s="106"/>
      <c r="E11" s="106"/>
      <c r="F11" s="106"/>
    </row>
    <row r="12" spans="1:6" s="74" customFormat="1" ht="25.5">
      <c r="A12" s="60">
        <f t="shared" si="0"/>
        <v>4</v>
      </c>
      <c r="B12" s="69">
        <v>6362</v>
      </c>
      <c r="C12" s="115" t="s">
        <v>234</v>
      </c>
      <c r="D12" s="73">
        <f>D13+D14</f>
        <v>0</v>
      </c>
      <c r="E12" s="73">
        <f t="shared" ref="E12:F12" si="4">E13+E14</f>
        <v>0</v>
      </c>
      <c r="F12" s="73">
        <f t="shared" si="4"/>
        <v>0</v>
      </c>
    </row>
    <row r="13" spans="1:6" s="107" customFormat="1" ht="24">
      <c r="A13" s="104">
        <f t="shared" si="0"/>
        <v>5</v>
      </c>
      <c r="B13" s="105">
        <v>63622</v>
      </c>
      <c r="C13" s="116" t="s">
        <v>294</v>
      </c>
      <c r="D13" s="106"/>
      <c r="E13" s="106"/>
      <c r="F13" s="106"/>
    </row>
    <row r="14" spans="1:6" s="107" customFormat="1" ht="24">
      <c r="A14" s="104">
        <f t="shared" si="0"/>
        <v>5</v>
      </c>
      <c r="B14" s="105">
        <v>63623</v>
      </c>
      <c r="C14" s="116" t="s">
        <v>295</v>
      </c>
      <c r="D14" s="106"/>
      <c r="E14" s="106"/>
      <c r="F14" s="106"/>
    </row>
    <row r="15" spans="1:6" s="107" customFormat="1" ht="12.75">
      <c r="A15" s="104">
        <f t="shared" si="0"/>
        <v>3</v>
      </c>
      <c r="B15" s="68">
        <v>638</v>
      </c>
      <c r="C15" s="114" t="s">
        <v>313</v>
      </c>
      <c r="D15" s="103">
        <f>D16+D21</f>
        <v>0</v>
      </c>
      <c r="E15" s="103">
        <f t="shared" ref="E15:F15" si="5">E16+E21</f>
        <v>0</v>
      </c>
      <c r="F15" s="103">
        <f t="shared" si="5"/>
        <v>0</v>
      </c>
    </row>
    <row r="16" spans="1:6" s="107" customFormat="1" ht="12.75">
      <c r="A16" s="60">
        <f t="shared" si="0"/>
        <v>4</v>
      </c>
      <c r="B16" s="69">
        <v>6381</v>
      </c>
      <c r="C16" s="115" t="s">
        <v>314</v>
      </c>
      <c r="D16" s="73">
        <f>D17+D18+D19+D20</f>
        <v>0</v>
      </c>
      <c r="E16" s="73">
        <f t="shared" ref="E16:F16" si="6">E17+E18+E19+E20</f>
        <v>0</v>
      </c>
      <c r="F16" s="73">
        <f t="shared" si="6"/>
        <v>0</v>
      </c>
    </row>
    <row r="17" spans="1:6" s="107" customFormat="1" ht="12.75">
      <c r="A17" s="104">
        <f t="shared" si="0"/>
        <v>5</v>
      </c>
      <c r="B17" s="105">
        <v>63811</v>
      </c>
      <c r="C17" s="116" t="s">
        <v>296</v>
      </c>
      <c r="D17" s="106"/>
      <c r="E17" s="106"/>
      <c r="F17" s="106"/>
    </row>
    <row r="18" spans="1:6" s="107" customFormat="1" ht="12.75">
      <c r="A18" s="104">
        <f t="shared" si="0"/>
        <v>5</v>
      </c>
      <c r="B18" s="105">
        <v>63812</v>
      </c>
      <c r="C18" s="116" t="s">
        <v>297</v>
      </c>
      <c r="D18" s="106"/>
      <c r="E18" s="106"/>
      <c r="F18" s="106"/>
    </row>
    <row r="19" spans="1:6" s="107" customFormat="1" ht="24">
      <c r="A19" s="104">
        <f t="shared" si="0"/>
        <v>5</v>
      </c>
      <c r="B19" s="105" t="s">
        <v>298</v>
      </c>
      <c r="C19" s="116" t="s">
        <v>299</v>
      </c>
      <c r="D19" s="106"/>
      <c r="E19" s="106"/>
      <c r="F19" s="106"/>
    </row>
    <row r="20" spans="1:6" s="107" customFormat="1" ht="24">
      <c r="A20" s="104">
        <f t="shared" si="0"/>
        <v>5</v>
      </c>
      <c r="B20" s="105" t="s">
        <v>300</v>
      </c>
      <c r="C20" s="116" t="s">
        <v>301</v>
      </c>
      <c r="D20" s="106"/>
      <c r="E20" s="106"/>
      <c r="F20" s="106"/>
    </row>
    <row r="21" spans="1:6" s="107" customFormat="1" ht="12.75">
      <c r="A21" s="104">
        <f t="shared" si="0"/>
        <v>4</v>
      </c>
      <c r="B21" s="69">
        <v>6382</v>
      </c>
      <c r="C21" s="115" t="s">
        <v>315</v>
      </c>
      <c r="D21" s="73">
        <f>D22+D23+D24+D25</f>
        <v>0</v>
      </c>
      <c r="E21" s="73">
        <f t="shared" ref="E21:F21" si="7">E22+E23+E24+E25</f>
        <v>0</v>
      </c>
      <c r="F21" s="73">
        <f t="shared" si="7"/>
        <v>0</v>
      </c>
    </row>
    <row r="22" spans="1:6" s="107" customFormat="1" ht="12.75">
      <c r="A22" s="104">
        <f t="shared" si="0"/>
        <v>5</v>
      </c>
      <c r="B22" s="105">
        <v>63821</v>
      </c>
      <c r="C22" s="116" t="s">
        <v>302</v>
      </c>
      <c r="D22" s="106"/>
      <c r="E22" s="106"/>
      <c r="F22" s="106"/>
    </row>
    <row r="23" spans="1:6" s="107" customFormat="1" ht="12.75">
      <c r="A23" s="104">
        <f t="shared" si="0"/>
        <v>5</v>
      </c>
      <c r="B23" s="105">
        <v>63822</v>
      </c>
      <c r="C23" s="116" t="s">
        <v>303</v>
      </c>
      <c r="D23" s="106"/>
      <c r="E23" s="106"/>
      <c r="F23" s="106"/>
    </row>
    <row r="24" spans="1:6" s="107" customFormat="1" ht="24">
      <c r="A24" s="104">
        <f t="shared" si="0"/>
        <v>5</v>
      </c>
      <c r="B24" s="105" t="s">
        <v>304</v>
      </c>
      <c r="C24" s="116" t="s">
        <v>305</v>
      </c>
      <c r="D24" s="106"/>
      <c r="E24" s="106"/>
      <c r="F24" s="106"/>
    </row>
    <row r="25" spans="1:6" s="107" customFormat="1" ht="24">
      <c r="A25" s="104">
        <f t="shared" si="0"/>
        <v>5</v>
      </c>
      <c r="B25" s="105" t="s">
        <v>306</v>
      </c>
      <c r="C25" s="116" t="s">
        <v>307</v>
      </c>
      <c r="D25" s="106"/>
      <c r="E25" s="106"/>
      <c r="F25" s="106"/>
    </row>
    <row r="26" spans="1:6" s="107" customFormat="1" ht="12.75">
      <c r="A26" s="104">
        <f t="shared" si="0"/>
        <v>3</v>
      </c>
      <c r="B26" s="68">
        <v>639</v>
      </c>
      <c r="C26" s="114" t="s">
        <v>308</v>
      </c>
      <c r="D26" s="103">
        <f>D27+D29+D31+D33</f>
        <v>0</v>
      </c>
      <c r="E26" s="103">
        <f t="shared" ref="E26:F26" si="8">E27+E29+E31+E33</f>
        <v>0</v>
      </c>
      <c r="F26" s="103">
        <f t="shared" si="8"/>
        <v>0</v>
      </c>
    </row>
    <row r="27" spans="1:6" s="107" customFormat="1" ht="12.75">
      <c r="A27" s="104">
        <f t="shared" si="0"/>
        <v>4</v>
      </c>
      <c r="B27" s="105">
        <v>6391</v>
      </c>
      <c r="C27" s="116" t="s">
        <v>309</v>
      </c>
      <c r="D27" s="73">
        <f>D28</f>
        <v>0</v>
      </c>
      <c r="E27" s="73">
        <f t="shared" ref="E27:F27" si="9">E28</f>
        <v>0</v>
      </c>
      <c r="F27" s="73">
        <f t="shared" si="9"/>
        <v>0</v>
      </c>
    </row>
    <row r="28" spans="1:6" s="107" customFormat="1" ht="12.75">
      <c r="A28" s="104">
        <f t="shared" si="0"/>
        <v>5</v>
      </c>
      <c r="B28" s="105">
        <v>63911</v>
      </c>
      <c r="C28" s="116" t="s">
        <v>309</v>
      </c>
      <c r="D28" s="106"/>
      <c r="E28" s="106"/>
      <c r="F28" s="106"/>
    </row>
    <row r="29" spans="1:6" s="107" customFormat="1" ht="12.75">
      <c r="A29" s="104">
        <f t="shared" si="0"/>
        <v>4</v>
      </c>
      <c r="B29" s="105">
        <v>3692</v>
      </c>
      <c r="C29" s="116" t="s">
        <v>310</v>
      </c>
      <c r="D29" s="73">
        <f>D30</f>
        <v>0</v>
      </c>
      <c r="E29" s="73">
        <f t="shared" ref="E29:F29" si="10">E30</f>
        <v>0</v>
      </c>
      <c r="F29" s="73">
        <f t="shared" si="10"/>
        <v>0</v>
      </c>
    </row>
    <row r="30" spans="1:6" s="107" customFormat="1" ht="12.75">
      <c r="A30" s="104">
        <f t="shared" si="0"/>
        <v>5</v>
      </c>
      <c r="B30" s="105">
        <v>63921</v>
      </c>
      <c r="C30" s="116" t="s">
        <v>310</v>
      </c>
      <c r="D30" s="106"/>
      <c r="E30" s="106"/>
      <c r="F30" s="106"/>
    </row>
    <row r="31" spans="1:6" s="107" customFormat="1" ht="24">
      <c r="A31" s="104">
        <f t="shared" si="0"/>
        <v>4</v>
      </c>
      <c r="B31" s="105">
        <v>6393</v>
      </c>
      <c r="C31" s="116" t="s">
        <v>311</v>
      </c>
      <c r="D31" s="73">
        <f>D32</f>
        <v>0</v>
      </c>
      <c r="E31" s="73">
        <f t="shared" ref="E31:F31" si="11">E32</f>
        <v>0</v>
      </c>
      <c r="F31" s="73">
        <f t="shared" si="11"/>
        <v>0</v>
      </c>
    </row>
    <row r="32" spans="1:6" s="107" customFormat="1" ht="24">
      <c r="A32" s="104">
        <f t="shared" si="0"/>
        <v>5</v>
      </c>
      <c r="B32" s="105">
        <v>63931</v>
      </c>
      <c r="C32" s="116" t="s">
        <v>311</v>
      </c>
      <c r="D32" s="106"/>
      <c r="E32" s="106"/>
      <c r="F32" s="106"/>
    </row>
    <row r="33" spans="1:6" s="107" customFormat="1" ht="25.5">
      <c r="A33" s="60">
        <f t="shared" si="0"/>
        <v>4</v>
      </c>
      <c r="B33" s="69">
        <v>6394</v>
      </c>
      <c r="C33" s="115" t="s">
        <v>312</v>
      </c>
      <c r="D33" s="73">
        <f>D34</f>
        <v>0</v>
      </c>
      <c r="E33" s="73">
        <f t="shared" ref="E33:F33" si="12">E34</f>
        <v>0</v>
      </c>
      <c r="F33" s="73">
        <f t="shared" si="12"/>
        <v>0</v>
      </c>
    </row>
    <row r="34" spans="1:6" s="107" customFormat="1" ht="24">
      <c r="A34" s="104">
        <f t="shared" si="0"/>
        <v>5</v>
      </c>
      <c r="B34" s="105">
        <v>63941</v>
      </c>
      <c r="C34" s="116" t="s">
        <v>312</v>
      </c>
      <c r="D34" s="106"/>
      <c r="E34" s="106"/>
      <c r="F34" s="106"/>
    </row>
    <row r="35" spans="1:6" s="65" customFormat="1" ht="12.75">
      <c r="A35" s="64">
        <f t="shared" si="0"/>
        <v>2</v>
      </c>
      <c r="B35" s="68">
        <v>64</v>
      </c>
      <c r="C35" s="112" t="s">
        <v>235</v>
      </c>
      <c r="D35" s="62">
        <f>D36+D44</f>
        <v>120</v>
      </c>
      <c r="E35" s="62">
        <f>E36+E44</f>
        <v>120</v>
      </c>
      <c r="F35" s="62">
        <f>F36+F44</f>
        <v>120</v>
      </c>
    </row>
    <row r="36" spans="1:6" s="65" customFormat="1" ht="12.75">
      <c r="A36" s="64">
        <f t="shared" si="0"/>
        <v>3</v>
      </c>
      <c r="B36" s="68">
        <v>641</v>
      </c>
      <c r="C36" s="114" t="s">
        <v>236</v>
      </c>
      <c r="D36" s="103">
        <f>D37+D40+D42</f>
        <v>120</v>
      </c>
      <c r="E36" s="103">
        <f t="shared" ref="E36:F36" si="13">E37+E40+E42</f>
        <v>120</v>
      </c>
      <c r="F36" s="103">
        <f t="shared" si="13"/>
        <v>120</v>
      </c>
    </row>
    <row r="37" spans="1:6" s="74" customFormat="1" ht="12.75">
      <c r="A37" s="60">
        <f t="shared" si="0"/>
        <v>4</v>
      </c>
      <c r="B37" s="69">
        <v>6413</v>
      </c>
      <c r="C37" s="115" t="s">
        <v>237</v>
      </c>
      <c r="D37" s="73">
        <v>120</v>
      </c>
      <c r="E37" s="73">
        <v>120</v>
      </c>
      <c r="F37" s="73">
        <v>120</v>
      </c>
    </row>
    <row r="38" spans="1:6" s="107" customFormat="1" ht="12.75">
      <c r="A38" s="104">
        <f t="shared" si="0"/>
        <v>5</v>
      </c>
      <c r="B38" s="105">
        <v>64131</v>
      </c>
      <c r="C38" s="116" t="s">
        <v>238</v>
      </c>
      <c r="D38" s="106"/>
      <c r="E38" s="106"/>
      <c r="F38" s="106"/>
    </row>
    <row r="39" spans="1:6" s="107" customFormat="1" ht="12.75">
      <c r="A39" s="104">
        <f t="shared" si="0"/>
        <v>5</v>
      </c>
      <c r="B39" s="105">
        <v>64132</v>
      </c>
      <c r="C39" s="116" t="s">
        <v>239</v>
      </c>
      <c r="D39" s="106"/>
      <c r="E39" s="106"/>
      <c r="F39" s="106"/>
    </row>
    <row r="40" spans="1:6" s="74" customFormat="1" ht="12.75">
      <c r="A40" s="60">
        <f t="shared" si="0"/>
        <v>4</v>
      </c>
      <c r="B40" s="69">
        <v>6415</v>
      </c>
      <c r="C40" s="115" t="s">
        <v>240</v>
      </c>
      <c r="D40" s="73">
        <f>D41</f>
        <v>0</v>
      </c>
      <c r="E40" s="73">
        <f t="shared" ref="E40:F40" si="14">E41</f>
        <v>0</v>
      </c>
      <c r="F40" s="73">
        <f t="shared" si="14"/>
        <v>0</v>
      </c>
    </row>
    <row r="41" spans="1:6" s="107" customFormat="1" ht="12.75">
      <c r="A41" s="104">
        <f t="shared" si="0"/>
        <v>5</v>
      </c>
      <c r="B41" s="105">
        <v>64151</v>
      </c>
      <c r="C41" s="116" t="s">
        <v>241</v>
      </c>
      <c r="D41" s="106"/>
      <c r="E41" s="106"/>
      <c r="F41" s="106"/>
    </row>
    <row r="42" spans="1:6" s="74" customFormat="1" ht="12.75">
      <c r="A42" s="60">
        <f t="shared" si="0"/>
        <v>4</v>
      </c>
      <c r="B42" s="69">
        <v>6419</v>
      </c>
      <c r="C42" s="115" t="s">
        <v>242</v>
      </c>
      <c r="D42" s="73">
        <f>D43</f>
        <v>0</v>
      </c>
      <c r="E42" s="73">
        <f t="shared" ref="E42:F42" si="15">E43</f>
        <v>0</v>
      </c>
      <c r="F42" s="73">
        <f t="shared" si="15"/>
        <v>0</v>
      </c>
    </row>
    <row r="43" spans="1:6" s="107" customFormat="1" ht="12.75">
      <c r="A43" s="104">
        <f t="shared" si="0"/>
        <v>5</v>
      </c>
      <c r="B43" s="105">
        <v>64199</v>
      </c>
      <c r="C43" s="116" t="s">
        <v>242</v>
      </c>
      <c r="D43" s="106"/>
      <c r="E43" s="106"/>
      <c r="F43" s="106"/>
    </row>
    <row r="44" spans="1:6" s="65" customFormat="1" ht="12.75">
      <c r="A44" s="64">
        <f t="shared" si="0"/>
        <v>3</v>
      </c>
      <c r="B44" s="68">
        <v>642</v>
      </c>
      <c r="C44" s="114" t="s">
        <v>243</v>
      </c>
      <c r="D44" s="103">
        <f>D45+D47+D50</f>
        <v>0</v>
      </c>
      <c r="E44" s="103">
        <f t="shared" ref="E44:F44" si="16">E45+E47+E50</f>
        <v>0</v>
      </c>
      <c r="F44" s="103">
        <f t="shared" si="16"/>
        <v>0</v>
      </c>
    </row>
    <row r="45" spans="1:6" s="76" customFormat="1" ht="12.75">
      <c r="A45" s="60">
        <f t="shared" si="0"/>
        <v>4</v>
      </c>
      <c r="B45" s="69">
        <v>6421</v>
      </c>
      <c r="C45" s="115" t="s">
        <v>244</v>
      </c>
      <c r="D45" s="75">
        <f>SUM(D46:D46)</f>
        <v>0</v>
      </c>
      <c r="E45" s="75">
        <f>SUM(E46:E46)</f>
        <v>0</v>
      </c>
      <c r="F45" s="75">
        <f>SUM(F46:F46)</f>
        <v>0</v>
      </c>
    </row>
    <row r="46" spans="1:6" s="109" customFormat="1" ht="12.75">
      <c r="A46" s="104">
        <f t="shared" si="0"/>
        <v>5</v>
      </c>
      <c r="B46" s="105">
        <v>64219</v>
      </c>
      <c r="C46" s="116" t="s">
        <v>245</v>
      </c>
      <c r="D46" s="108"/>
      <c r="E46" s="108"/>
      <c r="F46" s="108"/>
    </row>
    <row r="47" spans="1:6" s="74" customFormat="1" ht="12.75">
      <c r="A47" s="60">
        <f t="shared" si="0"/>
        <v>4</v>
      </c>
      <c r="B47" s="69">
        <v>6422</v>
      </c>
      <c r="C47" s="115" t="s">
        <v>246</v>
      </c>
      <c r="D47" s="73">
        <f>SUM(D48:D49)</f>
        <v>0</v>
      </c>
      <c r="E47" s="73">
        <f>SUM(E48:E49)</f>
        <v>0</v>
      </c>
      <c r="F47" s="73">
        <f>SUM(F48:F49)</f>
        <v>0</v>
      </c>
    </row>
    <row r="48" spans="1:6" s="107" customFormat="1" ht="12.75">
      <c r="A48" s="104">
        <f t="shared" si="0"/>
        <v>5</v>
      </c>
      <c r="B48" s="105">
        <v>64225</v>
      </c>
      <c r="C48" s="116" t="s">
        <v>247</v>
      </c>
      <c r="D48" s="106"/>
      <c r="E48" s="106"/>
      <c r="F48" s="106"/>
    </row>
    <row r="49" spans="1:6" s="107" customFormat="1" ht="12.75">
      <c r="A49" s="104">
        <f t="shared" si="0"/>
        <v>5</v>
      </c>
      <c r="B49" s="105">
        <v>64229</v>
      </c>
      <c r="C49" s="116" t="s">
        <v>248</v>
      </c>
      <c r="D49" s="110"/>
      <c r="E49" s="110"/>
      <c r="F49" s="110"/>
    </row>
    <row r="50" spans="1:6" s="74" customFormat="1" ht="12.75">
      <c r="A50" s="60">
        <f t="shared" si="0"/>
        <v>4</v>
      </c>
      <c r="B50" s="69">
        <v>6429</v>
      </c>
      <c r="C50" s="115" t="s">
        <v>249</v>
      </c>
      <c r="D50" s="73">
        <f>D51</f>
        <v>0</v>
      </c>
      <c r="E50" s="73">
        <f t="shared" ref="E50:F50" si="17">E51</f>
        <v>0</v>
      </c>
      <c r="F50" s="73">
        <f t="shared" si="17"/>
        <v>0</v>
      </c>
    </row>
    <row r="51" spans="1:6" s="107" customFormat="1" ht="12.75">
      <c r="A51" s="104">
        <f t="shared" si="0"/>
        <v>5</v>
      </c>
      <c r="B51" s="105">
        <v>64299</v>
      </c>
      <c r="C51" s="116" t="s">
        <v>249</v>
      </c>
      <c r="D51" s="106"/>
      <c r="E51" s="106"/>
      <c r="F51" s="106"/>
    </row>
    <row r="52" spans="1:6" s="65" customFormat="1" ht="25.5">
      <c r="A52" s="64">
        <f t="shared" si="0"/>
        <v>2</v>
      </c>
      <c r="B52" s="68">
        <v>65</v>
      </c>
      <c r="C52" s="112" t="s">
        <v>250</v>
      </c>
      <c r="D52" s="62">
        <f>D53</f>
        <v>173600</v>
      </c>
      <c r="E52" s="62">
        <f t="shared" ref="E52:F52" si="18">E53</f>
        <v>173600</v>
      </c>
      <c r="F52" s="62">
        <f t="shared" si="18"/>
        <v>173600</v>
      </c>
    </row>
    <row r="53" spans="1:6" s="65" customFormat="1" ht="12.75">
      <c r="A53" s="64">
        <f t="shared" si="0"/>
        <v>3</v>
      </c>
      <c r="B53" s="68">
        <v>652</v>
      </c>
      <c r="C53" s="114" t="s">
        <v>251</v>
      </c>
      <c r="D53" s="103">
        <f>D54</f>
        <v>173600</v>
      </c>
      <c r="E53" s="103">
        <f t="shared" ref="E53:F53" si="19">E54</f>
        <v>173600</v>
      </c>
      <c r="F53" s="103">
        <f t="shared" si="19"/>
        <v>173600</v>
      </c>
    </row>
    <row r="54" spans="1:6" s="74" customFormat="1" ht="12.75">
      <c r="A54" s="60">
        <f t="shared" si="0"/>
        <v>4</v>
      </c>
      <c r="B54" s="69">
        <v>6526</v>
      </c>
      <c r="C54" s="115" t="s">
        <v>252</v>
      </c>
      <c r="D54" s="73">
        <v>173600</v>
      </c>
      <c r="E54" s="73">
        <v>173600</v>
      </c>
      <c r="F54" s="73">
        <v>173600</v>
      </c>
    </row>
    <row r="55" spans="1:6" s="107" customFormat="1" ht="12.75">
      <c r="A55" s="104">
        <f t="shared" si="0"/>
        <v>5</v>
      </c>
      <c r="B55" s="105">
        <v>65267</v>
      </c>
      <c r="C55" s="116" t="s">
        <v>253</v>
      </c>
      <c r="D55" s="106"/>
      <c r="E55" s="106"/>
      <c r="F55" s="106"/>
    </row>
    <row r="56" spans="1:6" s="107" customFormat="1" ht="12.75">
      <c r="A56" s="104">
        <f t="shared" si="0"/>
        <v>5</v>
      </c>
      <c r="B56" s="105">
        <v>65268</v>
      </c>
      <c r="C56" s="116" t="s">
        <v>254</v>
      </c>
      <c r="D56" s="106"/>
      <c r="E56" s="106"/>
      <c r="F56" s="106"/>
    </row>
    <row r="57" spans="1:6" s="107" customFormat="1" ht="12.75">
      <c r="A57" s="104">
        <f t="shared" si="0"/>
        <v>5</v>
      </c>
      <c r="B57" s="105">
        <v>65269</v>
      </c>
      <c r="C57" s="116" t="s">
        <v>255</v>
      </c>
      <c r="D57" s="106"/>
      <c r="E57" s="106"/>
      <c r="F57" s="106"/>
    </row>
    <row r="58" spans="1:6" s="65" customFormat="1" ht="25.5">
      <c r="A58" s="64">
        <f t="shared" si="0"/>
        <v>2</v>
      </c>
      <c r="B58" s="68">
        <v>66</v>
      </c>
      <c r="C58" s="112" t="s">
        <v>256</v>
      </c>
      <c r="D58" s="62">
        <f>D59+D62</f>
        <v>0</v>
      </c>
      <c r="E58" s="62">
        <f t="shared" ref="E58:F58" si="20">E59+E62</f>
        <v>0</v>
      </c>
      <c r="F58" s="62">
        <f t="shared" si="20"/>
        <v>0</v>
      </c>
    </row>
    <row r="59" spans="1:6" s="65" customFormat="1" ht="12.75">
      <c r="A59" s="64">
        <f t="shared" si="0"/>
        <v>3</v>
      </c>
      <c r="B59" s="68">
        <v>661</v>
      </c>
      <c r="C59" s="114" t="s">
        <v>257</v>
      </c>
      <c r="D59" s="103">
        <f>D60</f>
        <v>0</v>
      </c>
      <c r="E59" s="103">
        <f t="shared" ref="E59:F60" si="21">E60</f>
        <v>0</v>
      </c>
      <c r="F59" s="103">
        <f t="shared" si="21"/>
        <v>0</v>
      </c>
    </row>
    <row r="60" spans="1:6" s="74" customFormat="1" ht="12.75">
      <c r="A60" s="60">
        <f t="shared" si="0"/>
        <v>4</v>
      </c>
      <c r="B60" s="69">
        <v>6615</v>
      </c>
      <c r="C60" s="115" t="s">
        <v>258</v>
      </c>
      <c r="D60" s="73">
        <f>D61</f>
        <v>0</v>
      </c>
      <c r="E60" s="73">
        <f t="shared" si="21"/>
        <v>0</v>
      </c>
      <c r="F60" s="73">
        <f t="shared" si="21"/>
        <v>0</v>
      </c>
    </row>
    <row r="61" spans="1:6" s="107" customFormat="1" ht="12.75">
      <c r="A61" s="104">
        <f t="shared" si="0"/>
        <v>5</v>
      </c>
      <c r="B61" s="105">
        <v>66151</v>
      </c>
      <c r="C61" s="116" t="s">
        <v>258</v>
      </c>
      <c r="D61" s="106"/>
      <c r="E61" s="106"/>
      <c r="F61" s="106"/>
    </row>
    <row r="62" spans="1:6" s="65" customFormat="1" ht="12.75">
      <c r="A62" s="64">
        <f t="shared" si="0"/>
        <v>3</v>
      </c>
      <c r="B62" s="68">
        <v>663</v>
      </c>
      <c r="C62" s="114" t="s">
        <v>259</v>
      </c>
      <c r="D62" s="103">
        <f>D63+D65</f>
        <v>0</v>
      </c>
      <c r="E62" s="103">
        <f t="shared" ref="E62:F62" si="22">E63+E65</f>
        <v>0</v>
      </c>
      <c r="F62" s="103">
        <f t="shared" si="22"/>
        <v>0</v>
      </c>
    </row>
    <row r="63" spans="1:6" s="74" customFormat="1" ht="12.75">
      <c r="A63" s="60">
        <f t="shared" si="0"/>
        <v>4</v>
      </c>
      <c r="B63" s="69">
        <v>6631</v>
      </c>
      <c r="C63" s="115" t="s">
        <v>260</v>
      </c>
      <c r="D63" s="73">
        <f>D64</f>
        <v>0</v>
      </c>
      <c r="E63" s="73">
        <f t="shared" ref="E63:F63" si="23">E64</f>
        <v>0</v>
      </c>
      <c r="F63" s="73">
        <f t="shared" si="23"/>
        <v>0</v>
      </c>
    </row>
    <row r="64" spans="1:6" s="107" customFormat="1" ht="12.75">
      <c r="A64" s="104">
        <f t="shared" si="0"/>
        <v>5</v>
      </c>
      <c r="B64" s="105">
        <v>66314</v>
      </c>
      <c r="C64" s="116" t="s">
        <v>261</v>
      </c>
      <c r="D64" s="106"/>
      <c r="E64" s="106"/>
      <c r="F64" s="106"/>
    </row>
    <row r="65" spans="1:6" s="74" customFormat="1" ht="12.75">
      <c r="A65" s="60">
        <f t="shared" si="0"/>
        <v>4</v>
      </c>
      <c r="B65" s="69">
        <v>6632</v>
      </c>
      <c r="C65" s="115" t="s">
        <v>262</v>
      </c>
      <c r="D65" s="73">
        <f>D66</f>
        <v>0</v>
      </c>
      <c r="E65" s="73">
        <f t="shared" ref="E65:F65" si="24">E66</f>
        <v>0</v>
      </c>
      <c r="F65" s="73">
        <f t="shared" si="24"/>
        <v>0</v>
      </c>
    </row>
    <row r="66" spans="1:6" s="107" customFormat="1" ht="12.75">
      <c r="A66" s="104">
        <f t="shared" si="0"/>
        <v>5</v>
      </c>
      <c r="B66" s="105">
        <v>66322</v>
      </c>
      <c r="C66" s="116" t="s">
        <v>263</v>
      </c>
      <c r="D66" s="106"/>
      <c r="E66" s="106"/>
      <c r="F66" s="106"/>
    </row>
    <row r="67" spans="1:6" s="65" customFormat="1" ht="25.5">
      <c r="A67" s="64">
        <f t="shared" si="0"/>
        <v>2</v>
      </c>
      <c r="B67" s="68">
        <v>67</v>
      </c>
      <c r="C67" s="112" t="s">
        <v>264</v>
      </c>
      <c r="D67" s="62">
        <f>D68+D75</f>
        <v>76000</v>
      </c>
      <c r="E67" s="62">
        <f t="shared" ref="E67:F67" si="25">E68+E75</f>
        <v>76000</v>
      </c>
      <c r="F67" s="62">
        <f t="shared" si="25"/>
        <v>76000</v>
      </c>
    </row>
    <row r="68" spans="1:6" s="65" customFormat="1" ht="24">
      <c r="A68" s="64">
        <f t="shared" si="0"/>
        <v>3</v>
      </c>
      <c r="B68" s="68">
        <v>671</v>
      </c>
      <c r="C68" s="114" t="s">
        <v>265</v>
      </c>
      <c r="D68" s="62">
        <f>D69+D71+D73</f>
        <v>76000</v>
      </c>
      <c r="E68" s="62">
        <f t="shared" ref="E68:F68" si="26">E69+E71+E73</f>
        <v>76000</v>
      </c>
      <c r="F68" s="62">
        <f t="shared" si="26"/>
        <v>76000</v>
      </c>
    </row>
    <row r="69" spans="1:6" s="74" customFormat="1" ht="12.75">
      <c r="A69" s="60">
        <f t="shared" si="0"/>
        <v>4</v>
      </c>
      <c r="B69" s="69">
        <v>6711</v>
      </c>
      <c r="C69" s="115" t="s">
        <v>266</v>
      </c>
      <c r="D69" s="66">
        <v>76000</v>
      </c>
      <c r="E69" s="66">
        <v>76000</v>
      </c>
      <c r="F69" s="66">
        <v>76000</v>
      </c>
    </row>
    <row r="70" spans="1:6" s="107" customFormat="1" ht="12.75">
      <c r="A70" s="104">
        <f t="shared" si="0"/>
        <v>5</v>
      </c>
      <c r="B70" s="105">
        <v>67111</v>
      </c>
      <c r="C70" s="116" t="s">
        <v>266</v>
      </c>
      <c r="D70" s="106"/>
      <c r="E70" s="106"/>
      <c r="F70" s="106"/>
    </row>
    <row r="71" spans="1:6" s="74" customFormat="1" ht="25.5">
      <c r="A71" s="60">
        <f t="shared" si="0"/>
        <v>4</v>
      </c>
      <c r="B71" s="69">
        <v>6712</v>
      </c>
      <c r="C71" s="115" t="s">
        <v>267</v>
      </c>
      <c r="D71" s="66">
        <f>SUM(D72)</f>
        <v>0</v>
      </c>
      <c r="E71" s="66">
        <f t="shared" ref="E71:F71" si="27">SUM(E72)</f>
        <v>0</v>
      </c>
      <c r="F71" s="66">
        <f t="shared" si="27"/>
        <v>0</v>
      </c>
    </row>
    <row r="72" spans="1:6" s="107" customFormat="1" ht="24">
      <c r="A72" s="104">
        <f t="shared" si="0"/>
        <v>5</v>
      </c>
      <c r="B72" s="105">
        <v>67121</v>
      </c>
      <c r="C72" s="116" t="s">
        <v>267</v>
      </c>
      <c r="D72" s="106"/>
      <c r="E72" s="106"/>
      <c r="F72" s="106"/>
    </row>
    <row r="73" spans="1:6" s="74" customFormat="1" ht="25.5">
      <c r="A73" s="60">
        <f t="shared" ref="A73:A102" si="28">LEN(B73)</f>
        <v>4</v>
      </c>
      <c r="B73" s="69">
        <v>6714</v>
      </c>
      <c r="C73" s="115" t="s">
        <v>268</v>
      </c>
      <c r="D73" s="66">
        <f>SUM(D74)</f>
        <v>0</v>
      </c>
      <c r="E73" s="66">
        <f t="shared" ref="E73:F73" si="29">SUM(E74)</f>
        <v>0</v>
      </c>
      <c r="F73" s="66">
        <f t="shared" si="29"/>
        <v>0</v>
      </c>
    </row>
    <row r="74" spans="1:6" s="107" customFormat="1" ht="24">
      <c r="A74" s="104">
        <f t="shared" si="28"/>
        <v>5</v>
      </c>
      <c r="B74" s="105">
        <v>67141</v>
      </c>
      <c r="C74" s="116" t="s">
        <v>268</v>
      </c>
      <c r="D74" s="106"/>
      <c r="E74" s="106"/>
      <c r="F74" s="106"/>
    </row>
    <row r="75" spans="1:6" s="65" customFormat="1" ht="12.75">
      <c r="A75" s="64">
        <f t="shared" si="28"/>
        <v>3</v>
      </c>
      <c r="B75" s="68">
        <v>673</v>
      </c>
      <c r="C75" s="114" t="s">
        <v>269</v>
      </c>
      <c r="D75" s="62">
        <f>SUM(D76)</f>
        <v>0</v>
      </c>
      <c r="E75" s="62">
        <f t="shared" ref="E75:F76" si="30">SUM(E76)</f>
        <v>0</v>
      </c>
      <c r="F75" s="62">
        <f t="shared" si="30"/>
        <v>0</v>
      </c>
    </row>
    <row r="76" spans="1:6" s="74" customFormat="1" ht="12.75">
      <c r="A76" s="60">
        <f t="shared" si="28"/>
        <v>4</v>
      </c>
      <c r="B76" s="69">
        <v>6731</v>
      </c>
      <c r="C76" s="115" t="s">
        <v>269</v>
      </c>
      <c r="D76" s="66">
        <f>SUM(D77)</f>
        <v>0</v>
      </c>
      <c r="E76" s="66">
        <f t="shared" si="30"/>
        <v>0</v>
      </c>
      <c r="F76" s="66">
        <f t="shared" si="30"/>
        <v>0</v>
      </c>
    </row>
    <row r="77" spans="1:6" s="107" customFormat="1" ht="12.75">
      <c r="A77" s="104">
        <f t="shared" si="28"/>
        <v>5</v>
      </c>
      <c r="B77" s="105">
        <v>67311</v>
      </c>
      <c r="C77" s="116" t="s">
        <v>269</v>
      </c>
      <c r="D77" s="106"/>
      <c r="E77" s="106"/>
      <c r="F77" s="106"/>
    </row>
    <row r="78" spans="1:6" s="65" customFormat="1" ht="12.75">
      <c r="A78" s="64">
        <f t="shared" si="28"/>
        <v>2</v>
      </c>
      <c r="B78" s="68">
        <v>68</v>
      </c>
      <c r="C78" s="112" t="s">
        <v>270</v>
      </c>
      <c r="D78" s="62">
        <f>D79</f>
        <v>0</v>
      </c>
      <c r="E78" s="62">
        <f t="shared" ref="E78:F78" si="31">E79</f>
        <v>0</v>
      </c>
      <c r="F78" s="62">
        <f t="shared" si="31"/>
        <v>0</v>
      </c>
    </row>
    <row r="79" spans="1:6" s="65" customFormat="1" ht="12.75">
      <c r="A79" s="64">
        <f t="shared" si="28"/>
        <v>3</v>
      </c>
      <c r="B79" s="68">
        <v>683</v>
      </c>
      <c r="C79" s="114" t="s">
        <v>271</v>
      </c>
      <c r="D79" s="62">
        <f>D80</f>
        <v>0</v>
      </c>
      <c r="E79" s="62">
        <f t="shared" ref="E79:F79" si="32">E80</f>
        <v>0</v>
      </c>
      <c r="F79" s="62">
        <f t="shared" si="32"/>
        <v>0</v>
      </c>
    </row>
    <row r="80" spans="1:6" s="74" customFormat="1" ht="12.75">
      <c r="A80" s="60">
        <f t="shared" si="28"/>
        <v>4</v>
      </c>
      <c r="B80" s="69">
        <v>6831</v>
      </c>
      <c r="C80" s="115" t="s">
        <v>271</v>
      </c>
      <c r="D80" s="66">
        <f>SUM(D81)</f>
        <v>0</v>
      </c>
      <c r="E80" s="66">
        <f t="shared" ref="E80:F80" si="33">SUM(E81)</f>
        <v>0</v>
      </c>
      <c r="F80" s="66">
        <f t="shared" si="33"/>
        <v>0</v>
      </c>
    </row>
    <row r="81" spans="1:6" s="107" customFormat="1" ht="12.75">
      <c r="A81" s="104">
        <f t="shared" si="28"/>
        <v>5</v>
      </c>
      <c r="B81" s="105">
        <v>68311</v>
      </c>
      <c r="C81" s="116" t="s">
        <v>271</v>
      </c>
      <c r="D81" s="106"/>
      <c r="E81" s="106"/>
      <c r="F81" s="106"/>
    </row>
    <row r="82" spans="1:6" s="63" customFormat="1" ht="12.75">
      <c r="A82" s="61">
        <f t="shared" si="28"/>
        <v>1</v>
      </c>
      <c r="B82" s="68">
        <v>7</v>
      </c>
      <c r="C82" s="112" t="s">
        <v>272</v>
      </c>
      <c r="D82" s="62">
        <f>D83+D87</f>
        <v>0</v>
      </c>
      <c r="E82" s="62">
        <f t="shared" ref="E82:F82" si="34">E83+E87</f>
        <v>0</v>
      </c>
      <c r="F82" s="62">
        <f t="shared" si="34"/>
        <v>0</v>
      </c>
    </row>
    <row r="83" spans="1:6" s="65" customFormat="1" ht="12.75">
      <c r="A83" s="64">
        <f t="shared" si="28"/>
        <v>2</v>
      </c>
      <c r="B83" s="68">
        <v>71</v>
      </c>
      <c r="C83" s="112" t="s">
        <v>273</v>
      </c>
      <c r="D83" s="62">
        <f>D84</f>
        <v>0</v>
      </c>
      <c r="E83" s="62">
        <f t="shared" ref="E83:F85" si="35">E84</f>
        <v>0</v>
      </c>
      <c r="F83" s="62">
        <f t="shared" si="35"/>
        <v>0</v>
      </c>
    </row>
    <row r="84" spans="1:6" s="65" customFormat="1" ht="12.75">
      <c r="A84" s="64">
        <f t="shared" si="28"/>
        <v>3</v>
      </c>
      <c r="B84" s="68">
        <v>711</v>
      </c>
      <c r="C84" s="114" t="s">
        <v>274</v>
      </c>
      <c r="D84" s="103">
        <f>D85</f>
        <v>0</v>
      </c>
      <c r="E84" s="103">
        <f t="shared" si="35"/>
        <v>0</v>
      </c>
      <c r="F84" s="103">
        <f t="shared" si="35"/>
        <v>0</v>
      </c>
    </row>
    <row r="85" spans="1:6" s="74" customFormat="1" ht="12.75">
      <c r="A85" s="60">
        <f t="shared" si="28"/>
        <v>4</v>
      </c>
      <c r="B85" s="69">
        <v>7111</v>
      </c>
      <c r="C85" s="115" t="s">
        <v>153</v>
      </c>
      <c r="D85" s="73">
        <f>D86</f>
        <v>0</v>
      </c>
      <c r="E85" s="73">
        <f t="shared" si="35"/>
        <v>0</v>
      </c>
      <c r="F85" s="73">
        <f t="shared" si="35"/>
        <v>0</v>
      </c>
    </row>
    <row r="86" spans="1:6" s="107" customFormat="1" ht="12.75">
      <c r="A86" s="104">
        <f t="shared" si="28"/>
        <v>5</v>
      </c>
      <c r="B86" s="105">
        <v>71111</v>
      </c>
      <c r="C86" s="116" t="s">
        <v>275</v>
      </c>
      <c r="D86" s="110"/>
      <c r="E86" s="110"/>
      <c r="F86" s="110"/>
    </row>
    <row r="87" spans="1:6" s="65" customFormat="1" ht="12.75">
      <c r="A87" s="64">
        <f t="shared" si="28"/>
        <v>2</v>
      </c>
      <c r="B87" s="68">
        <v>72</v>
      </c>
      <c r="C87" s="112" t="s">
        <v>276</v>
      </c>
      <c r="D87" s="62">
        <f>D88+D93</f>
        <v>0</v>
      </c>
      <c r="E87" s="62">
        <f t="shared" ref="E87:F87" si="36">E88+E93</f>
        <v>0</v>
      </c>
      <c r="F87" s="62">
        <f t="shared" si="36"/>
        <v>0</v>
      </c>
    </row>
    <row r="88" spans="1:6" s="65" customFormat="1" ht="12.75">
      <c r="A88" s="64">
        <f t="shared" si="28"/>
        <v>3</v>
      </c>
      <c r="B88" s="68">
        <v>721</v>
      </c>
      <c r="C88" s="114" t="s">
        <v>277</v>
      </c>
      <c r="D88" s="103">
        <f>D89+D91</f>
        <v>0</v>
      </c>
      <c r="E88" s="103">
        <f t="shared" ref="E88:F88" si="37">E89+E91</f>
        <v>0</v>
      </c>
      <c r="F88" s="103">
        <f t="shared" si="37"/>
        <v>0</v>
      </c>
    </row>
    <row r="89" spans="1:6" s="74" customFormat="1" ht="12.75">
      <c r="A89" s="60">
        <f t="shared" si="28"/>
        <v>4</v>
      </c>
      <c r="B89" s="69">
        <v>7211</v>
      </c>
      <c r="C89" s="115" t="s">
        <v>278</v>
      </c>
      <c r="D89" s="73">
        <f>D90</f>
        <v>0</v>
      </c>
      <c r="E89" s="73">
        <f t="shared" ref="E89:F89" si="38">E90</f>
        <v>0</v>
      </c>
      <c r="F89" s="73">
        <f t="shared" si="38"/>
        <v>0</v>
      </c>
    </row>
    <row r="90" spans="1:6" s="107" customFormat="1" ht="12.75">
      <c r="A90" s="104">
        <f t="shared" si="28"/>
        <v>5</v>
      </c>
      <c r="B90" s="105">
        <v>72119</v>
      </c>
      <c r="C90" s="116" t="s">
        <v>279</v>
      </c>
      <c r="D90" s="106"/>
      <c r="E90" s="106"/>
      <c r="F90" s="106"/>
    </row>
    <row r="91" spans="1:6" s="74" customFormat="1" ht="12.75">
      <c r="A91" s="60">
        <f t="shared" si="28"/>
        <v>4</v>
      </c>
      <c r="B91" s="69">
        <v>7212</v>
      </c>
      <c r="C91" s="115" t="s">
        <v>165</v>
      </c>
      <c r="D91" s="73">
        <f>D92</f>
        <v>0</v>
      </c>
      <c r="E91" s="73">
        <f t="shared" ref="E91:F91" si="39">E92</f>
        <v>0</v>
      </c>
      <c r="F91" s="73">
        <f t="shared" si="39"/>
        <v>0</v>
      </c>
    </row>
    <row r="92" spans="1:6" s="107" customFormat="1" ht="12.75">
      <c r="A92" s="104">
        <f t="shared" si="28"/>
        <v>5</v>
      </c>
      <c r="B92" s="105">
        <v>72121</v>
      </c>
      <c r="C92" s="116" t="s">
        <v>280</v>
      </c>
      <c r="D92" s="106"/>
      <c r="E92" s="106"/>
      <c r="F92" s="106"/>
    </row>
    <row r="93" spans="1:6" s="65" customFormat="1" ht="12.75">
      <c r="A93" s="64">
        <f t="shared" si="28"/>
        <v>3</v>
      </c>
      <c r="B93" s="68">
        <v>723</v>
      </c>
      <c r="C93" s="114" t="s">
        <v>281</v>
      </c>
      <c r="D93" s="103">
        <f>D94</f>
        <v>0</v>
      </c>
      <c r="E93" s="103">
        <f t="shared" ref="E93:F94" si="40">E94</f>
        <v>0</v>
      </c>
      <c r="F93" s="103">
        <f t="shared" si="40"/>
        <v>0</v>
      </c>
    </row>
    <row r="94" spans="1:6" s="74" customFormat="1" ht="12.75">
      <c r="A94" s="60">
        <f t="shared" si="28"/>
        <v>4</v>
      </c>
      <c r="B94" s="69">
        <v>7231</v>
      </c>
      <c r="C94" s="115" t="s">
        <v>183</v>
      </c>
      <c r="D94" s="73">
        <f>D95</f>
        <v>0</v>
      </c>
      <c r="E94" s="73">
        <f t="shared" si="40"/>
        <v>0</v>
      </c>
      <c r="F94" s="73">
        <f t="shared" si="40"/>
        <v>0</v>
      </c>
    </row>
    <row r="95" spans="1:6" s="107" customFormat="1" ht="12.75">
      <c r="A95" s="104">
        <f t="shared" si="28"/>
        <v>5</v>
      </c>
      <c r="B95" s="105">
        <v>72311</v>
      </c>
      <c r="C95" s="116" t="s">
        <v>282</v>
      </c>
      <c r="D95" s="106"/>
      <c r="E95" s="106"/>
      <c r="F95" s="106"/>
    </row>
    <row r="96" spans="1:6" s="63" customFormat="1" ht="12.75">
      <c r="A96" s="61">
        <f t="shared" si="28"/>
        <v>1</v>
      </c>
      <c r="B96" s="68">
        <v>8</v>
      </c>
      <c r="C96" s="112" t="s">
        <v>283</v>
      </c>
      <c r="D96" s="62">
        <f>D97</f>
        <v>0</v>
      </c>
      <c r="E96" s="62">
        <f t="shared" ref="E96:F96" si="41">E97</f>
        <v>0</v>
      </c>
      <c r="F96" s="62">
        <f t="shared" si="41"/>
        <v>0</v>
      </c>
    </row>
    <row r="97" spans="1:6" s="65" customFormat="1" ht="12.75">
      <c r="A97" s="64">
        <f t="shared" si="28"/>
        <v>2</v>
      </c>
      <c r="B97" s="68">
        <v>84</v>
      </c>
      <c r="C97" s="112" t="s">
        <v>284</v>
      </c>
      <c r="D97" s="62">
        <f>D98+D100</f>
        <v>0</v>
      </c>
      <c r="E97" s="62">
        <f t="shared" ref="E97:F97" si="42">E98+E100</f>
        <v>0</v>
      </c>
      <c r="F97" s="62">
        <f t="shared" si="42"/>
        <v>0</v>
      </c>
    </row>
    <row r="98" spans="1:6" s="65" customFormat="1" ht="24">
      <c r="A98" s="64">
        <f t="shared" si="28"/>
        <v>3</v>
      </c>
      <c r="B98" s="68">
        <v>844</v>
      </c>
      <c r="C98" s="114" t="s">
        <v>285</v>
      </c>
      <c r="D98" s="62">
        <f>D99</f>
        <v>0</v>
      </c>
      <c r="E98" s="62">
        <f t="shared" ref="E98:F98" si="43">E99</f>
        <v>0</v>
      </c>
      <c r="F98" s="62">
        <f t="shared" si="43"/>
        <v>0</v>
      </c>
    </row>
    <row r="99" spans="1:6" s="74" customFormat="1" ht="12.75">
      <c r="A99" s="60">
        <f t="shared" si="28"/>
        <v>4</v>
      </c>
      <c r="B99" s="69">
        <v>8443</v>
      </c>
      <c r="C99" s="115" t="s">
        <v>286</v>
      </c>
      <c r="D99" s="66"/>
      <c r="E99" s="66"/>
      <c r="F99" s="66"/>
    </row>
    <row r="100" spans="1:6" s="65" customFormat="1" ht="12.75">
      <c r="A100" s="64">
        <f t="shared" si="28"/>
        <v>3</v>
      </c>
      <c r="B100" s="68">
        <v>847</v>
      </c>
      <c r="C100" s="114" t="s">
        <v>287</v>
      </c>
      <c r="D100" s="103">
        <f>D101</f>
        <v>0</v>
      </c>
      <c r="E100" s="103">
        <f t="shared" ref="E100:F101" si="44">E101</f>
        <v>0</v>
      </c>
      <c r="F100" s="103">
        <f t="shared" si="44"/>
        <v>0</v>
      </c>
    </row>
    <row r="101" spans="1:6" s="74" customFormat="1" ht="12.75">
      <c r="A101" s="60">
        <f t="shared" si="28"/>
        <v>4</v>
      </c>
      <c r="B101" s="69">
        <v>8471</v>
      </c>
      <c r="C101" s="115" t="s">
        <v>288</v>
      </c>
      <c r="D101" s="73">
        <f>D102</f>
        <v>0</v>
      </c>
      <c r="E101" s="73">
        <f t="shared" si="44"/>
        <v>0</v>
      </c>
      <c r="F101" s="73">
        <f t="shared" si="44"/>
        <v>0</v>
      </c>
    </row>
    <row r="102" spans="1:6" s="107" customFormat="1" ht="12.75">
      <c r="A102" s="104">
        <f t="shared" si="28"/>
        <v>5</v>
      </c>
      <c r="B102" s="105">
        <v>84712</v>
      </c>
      <c r="C102" s="116" t="s">
        <v>289</v>
      </c>
      <c r="D102" s="106"/>
      <c r="E102" s="106"/>
      <c r="F102" s="106"/>
    </row>
  </sheetData>
  <autoFilter ref="A2:F102"/>
  <mergeCells count="1">
    <mergeCell ref="C1:F1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6"/>
  <sheetViews>
    <sheetView showGridLines="0" topLeftCell="B70" zoomScaleNormal="100" workbookViewId="0">
      <selection activeCell="D103" sqref="D103"/>
    </sheetView>
  </sheetViews>
  <sheetFormatPr defaultColWidth="9.140625" defaultRowHeight="12"/>
  <cols>
    <col min="1" max="1" width="0" style="71" hidden="1" customWidth="1"/>
    <col min="2" max="2" width="12.7109375" style="71" customWidth="1"/>
    <col min="3" max="3" width="54.7109375" style="77" customWidth="1"/>
    <col min="4" max="6" width="14.7109375" style="82" customWidth="1"/>
    <col min="7" max="16384" width="9.140625" style="71"/>
  </cols>
  <sheetData>
    <row r="1" spans="1:6" ht="12.75" thickBot="1">
      <c r="C1" s="242"/>
      <c r="D1" s="243"/>
      <c r="E1" s="243"/>
      <c r="F1" s="243"/>
    </row>
    <row r="2" spans="1:6" ht="26.25" thickBot="1">
      <c r="A2" s="71" t="s">
        <v>41</v>
      </c>
      <c r="B2" s="72" t="s">
        <v>43</v>
      </c>
      <c r="C2" s="117" t="s">
        <v>19</v>
      </c>
      <c r="D2" s="72" t="s">
        <v>337</v>
      </c>
      <c r="E2" s="72" t="s">
        <v>330</v>
      </c>
      <c r="F2" s="72" t="s">
        <v>338</v>
      </c>
    </row>
    <row r="3" spans="1:6" ht="12.75">
      <c r="A3" s="71">
        <f>LEN(B3)</f>
        <v>1</v>
      </c>
      <c r="B3" s="78" t="s">
        <v>52</v>
      </c>
      <c r="C3" s="118" t="s">
        <v>53</v>
      </c>
      <c r="D3" s="79">
        <f>D4+D14+D47+D55+D61+D66</f>
        <v>1691120</v>
      </c>
      <c r="E3" s="79">
        <f t="shared" ref="E3:F3" si="0">E4+E14+E47+E55+E61+E66</f>
        <v>1689120</v>
      </c>
      <c r="F3" s="79">
        <f t="shared" si="0"/>
        <v>1688120</v>
      </c>
    </row>
    <row r="4" spans="1:6" ht="12.75">
      <c r="A4" s="71">
        <f t="shared" ref="A4:A54" si="1">LEN(B4)</f>
        <v>2</v>
      </c>
      <c r="B4" s="78" t="s">
        <v>54</v>
      </c>
      <c r="C4" s="118" t="s">
        <v>21</v>
      </c>
      <c r="D4" s="79">
        <f>+D5+D9+D11</f>
        <v>1315000</v>
      </c>
      <c r="E4" s="79">
        <f t="shared" ref="E4:F4" si="2">+E5+E9+E11</f>
        <v>1315000</v>
      </c>
      <c r="F4" s="79">
        <f t="shared" si="2"/>
        <v>1315000</v>
      </c>
    </row>
    <row r="5" spans="1:6">
      <c r="A5" s="71">
        <f t="shared" si="1"/>
        <v>3</v>
      </c>
      <c r="B5" s="101" t="s">
        <v>55</v>
      </c>
      <c r="C5" s="119" t="s">
        <v>22</v>
      </c>
      <c r="D5" s="80">
        <f>D6+D7+D8</f>
        <v>1090000</v>
      </c>
      <c r="E5" s="80">
        <f t="shared" ref="E5:F5" si="3">E6+E7+E8</f>
        <v>1090000</v>
      </c>
      <c r="F5" s="80">
        <f t="shared" si="3"/>
        <v>1090000</v>
      </c>
    </row>
    <row r="6" spans="1:6" ht="22.5">
      <c r="A6" s="71">
        <f t="shared" si="1"/>
        <v>4</v>
      </c>
      <c r="B6" s="102" t="s">
        <v>56</v>
      </c>
      <c r="C6" s="120" t="s">
        <v>44</v>
      </c>
      <c r="D6" s="81">
        <v>1040000</v>
      </c>
      <c r="E6" s="81">
        <v>1040000</v>
      </c>
      <c r="F6" s="81">
        <v>1040000</v>
      </c>
    </row>
    <row r="7" spans="1:6" ht="22.5">
      <c r="A7" s="71">
        <f t="shared" si="1"/>
        <v>4</v>
      </c>
      <c r="B7" s="102" t="s">
        <v>57</v>
      </c>
      <c r="C7" s="120" t="s">
        <v>58</v>
      </c>
      <c r="D7" s="81">
        <v>50000</v>
      </c>
      <c r="E7" s="81">
        <v>50000</v>
      </c>
      <c r="F7" s="81">
        <v>50000</v>
      </c>
    </row>
    <row r="8" spans="1:6" ht="22.5">
      <c r="A8" s="71">
        <f t="shared" si="1"/>
        <v>4</v>
      </c>
      <c r="B8" s="102" t="s">
        <v>59</v>
      </c>
      <c r="C8" s="120" t="s">
        <v>60</v>
      </c>
      <c r="D8" s="81"/>
      <c r="E8" s="81"/>
      <c r="F8" s="81"/>
    </row>
    <row r="9" spans="1:6">
      <c r="A9" s="71">
        <f t="shared" si="1"/>
        <v>3</v>
      </c>
      <c r="B9" s="101">
        <v>312</v>
      </c>
      <c r="C9" s="119" t="s">
        <v>23</v>
      </c>
      <c r="D9" s="80">
        <f>D10</f>
        <v>45000</v>
      </c>
      <c r="E9" s="80">
        <f t="shared" ref="E9:F9" si="4">E10</f>
        <v>45000</v>
      </c>
      <c r="F9" s="80">
        <f t="shared" si="4"/>
        <v>45000</v>
      </c>
    </row>
    <row r="10" spans="1:6" ht="22.5">
      <c r="A10" s="71">
        <f t="shared" si="1"/>
        <v>4</v>
      </c>
      <c r="B10" s="102" t="s">
        <v>61</v>
      </c>
      <c r="C10" s="120" t="s">
        <v>23</v>
      </c>
      <c r="D10" s="81">
        <v>45000</v>
      </c>
      <c r="E10" s="81">
        <v>45000</v>
      </c>
      <c r="F10" s="81">
        <v>45000</v>
      </c>
    </row>
    <row r="11" spans="1:6">
      <c r="A11" s="71">
        <f t="shared" si="1"/>
        <v>3</v>
      </c>
      <c r="B11" s="101">
        <v>313</v>
      </c>
      <c r="C11" s="119" t="s">
        <v>24</v>
      </c>
      <c r="D11" s="80">
        <f>D12+D13</f>
        <v>180000</v>
      </c>
      <c r="E11" s="80">
        <f t="shared" ref="E11:F11" si="5">E12+E13</f>
        <v>180000</v>
      </c>
      <c r="F11" s="80">
        <f t="shared" si="5"/>
        <v>180000</v>
      </c>
    </row>
    <row r="12" spans="1:6" ht="22.5">
      <c r="A12" s="71">
        <f t="shared" si="1"/>
        <v>4</v>
      </c>
      <c r="B12" s="102" t="s">
        <v>62</v>
      </c>
      <c r="C12" s="120" t="s">
        <v>45</v>
      </c>
      <c r="D12" s="81">
        <v>180000</v>
      </c>
      <c r="E12" s="81">
        <v>180000</v>
      </c>
      <c r="F12" s="81">
        <v>180000</v>
      </c>
    </row>
    <row r="13" spans="1:6" ht="22.5">
      <c r="A13" s="71">
        <f t="shared" si="1"/>
        <v>4</v>
      </c>
      <c r="B13" s="102" t="s">
        <v>63</v>
      </c>
      <c r="C13" s="120" t="s">
        <v>46</v>
      </c>
      <c r="D13" s="81"/>
      <c r="E13" s="81"/>
      <c r="F13" s="81"/>
    </row>
    <row r="14" spans="1:6" ht="12.75">
      <c r="A14" s="71">
        <f t="shared" si="1"/>
        <v>2</v>
      </c>
      <c r="B14" s="78" t="s">
        <v>64</v>
      </c>
      <c r="C14" s="118" t="s">
        <v>25</v>
      </c>
      <c r="D14" s="79">
        <f>D15+D20+D27+D37+D39</f>
        <v>374620</v>
      </c>
      <c r="E14" s="79">
        <f t="shared" ref="E14:F14" si="6">E15+E20+E27+E37+E39</f>
        <v>372820</v>
      </c>
      <c r="F14" s="79">
        <f t="shared" si="6"/>
        <v>371920</v>
      </c>
    </row>
    <row r="15" spans="1:6">
      <c r="A15" s="71">
        <f t="shared" si="1"/>
        <v>3</v>
      </c>
      <c r="B15" s="101" t="s">
        <v>65</v>
      </c>
      <c r="C15" s="119" t="s">
        <v>26</v>
      </c>
      <c r="D15" s="80">
        <f>SUM(D16:D19)</f>
        <v>175100</v>
      </c>
      <c r="E15" s="80">
        <f t="shared" ref="E15:F15" si="7">SUM(E16:E19)</f>
        <v>174100</v>
      </c>
      <c r="F15" s="80">
        <f t="shared" si="7"/>
        <v>173700</v>
      </c>
    </row>
    <row r="16" spans="1:6" ht="22.5">
      <c r="A16" s="71">
        <f t="shared" si="1"/>
        <v>4</v>
      </c>
      <c r="B16" s="102" t="s">
        <v>66</v>
      </c>
      <c r="C16" s="120" t="s">
        <v>67</v>
      </c>
      <c r="D16" s="81">
        <v>21800</v>
      </c>
      <c r="E16" s="81">
        <v>20800</v>
      </c>
      <c r="F16" s="81">
        <v>20400</v>
      </c>
    </row>
    <row r="17" spans="1:6" ht="22.5">
      <c r="A17" s="71">
        <f t="shared" si="1"/>
        <v>4</v>
      </c>
      <c r="B17" s="102" t="s">
        <v>68</v>
      </c>
      <c r="C17" s="120" t="s">
        <v>69</v>
      </c>
      <c r="D17" s="81">
        <v>150000</v>
      </c>
      <c r="E17" s="81">
        <v>150000</v>
      </c>
      <c r="F17" s="81">
        <v>150000</v>
      </c>
    </row>
    <row r="18" spans="1:6" ht="22.5">
      <c r="A18" s="71">
        <f t="shared" si="1"/>
        <v>4</v>
      </c>
      <c r="B18" s="102" t="s">
        <v>70</v>
      </c>
      <c r="C18" s="120" t="s">
        <v>71</v>
      </c>
      <c r="D18" s="81">
        <v>3300</v>
      </c>
      <c r="E18" s="81">
        <v>3300</v>
      </c>
      <c r="F18" s="81">
        <v>3300</v>
      </c>
    </row>
    <row r="19" spans="1:6" ht="22.5">
      <c r="A19" s="71">
        <f t="shared" si="1"/>
        <v>4</v>
      </c>
      <c r="B19" s="102" t="s">
        <v>72</v>
      </c>
      <c r="C19" s="120" t="s">
        <v>73</v>
      </c>
      <c r="D19" s="81"/>
      <c r="E19" s="81"/>
      <c r="F19" s="81"/>
    </row>
    <row r="20" spans="1:6">
      <c r="A20" s="71">
        <f t="shared" si="1"/>
        <v>3</v>
      </c>
      <c r="B20" s="101" t="s">
        <v>74</v>
      </c>
      <c r="C20" s="119" t="s">
        <v>27</v>
      </c>
      <c r="D20" s="80">
        <f>SUM(D21:D26)</f>
        <v>32543</v>
      </c>
      <c r="E20" s="80">
        <f t="shared" ref="E20:F20" si="8">SUM(E21:E26)</f>
        <v>32543</v>
      </c>
      <c r="F20" s="80">
        <f t="shared" si="8"/>
        <v>30543</v>
      </c>
    </row>
    <row r="21" spans="1:6" ht="22.5">
      <c r="A21" s="71">
        <f t="shared" si="1"/>
        <v>4</v>
      </c>
      <c r="B21" s="102" t="s">
        <v>75</v>
      </c>
      <c r="C21" s="120" t="s">
        <v>47</v>
      </c>
      <c r="D21" s="81">
        <v>23043</v>
      </c>
      <c r="E21" s="81">
        <v>23043</v>
      </c>
      <c r="F21" s="81">
        <v>21043</v>
      </c>
    </row>
    <row r="22" spans="1:6" ht="22.5">
      <c r="A22" s="71">
        <f t="shared" si="1"/>
        <v>4</v>
      </c>
      <c r="B22" s="102" t="s">
        <v>76</v>
      </c>
      <c r="C22" s="120" t="s">
        <v>48</v>
      </c>
      <c r="D22" s="81">
        <v>1000</v>
      </c>
      <c r="E22" s="81">
        <v>1000</v>
      </c>
      <c r="F22" s="81">
        <v>1000</v>
      </c>
    </row>
    <row r="23" spans="1:6" ht="22.5">
      <c r="A23" s="71">
        <f t="shared" si="1"/>
        <v>4</v>
      </c>
      <c r="B23" s="102" t="s">
        <v>77</v>
      </c>
      <c r="C23" s="120" t="s">
        <v>78</v>
      </c>
      <c r="D23" s="81">
        <v>5500</v>
      </c>
      <c r="E23" s="81">
        <v>5500</v>
      </c>
      <c r="F23" s="81">
        <v>5500</v>
      </c>
    </row>
    <row r="24" spans="1:6" ht="22.5">
      <c r="A24" s="71">
        <f t="shared" si="1"/>
        <v>4</v>
      </c>
      <c r="B24" s="102" t="s">
        <v>79</v>
      </c>
      <c r="C24" s="120" t="s">
        <v>80</v>
      </c>
      <c r="D24" s="81">
        <v>3000</v>
      </c>
      <c r="E24" s="81">
        <v>3000</v>
      </c>
      <c r="F24" s="81">
        <v>3000</v>
      </c>
    </row>
    <row r="25" spans="1:6" ht="22.5">
      <c r="A25" s="71">
        <f t="shared" si="1"/>
        <v>4</v>
      </c>
      <c r="B25" s="102" t="s">
        <v>81</v>
      </c>
      <c r="C25" s="120" t="s">
        <v>82</v>
      </c>
      <c r="D25" s="81"/>
      <c r="E25" s="81"/>
      <c r="F25" s="81"/>
    </row>
    <row r="26" spans="1:6" ht="22.5">
      <c r="A26" s="71">
        <f t="shared" si="1"/>
        <v>4</v>
      </c>
      <c r="B26" s="102" t="s">
        <v>83</v>
      </c>
      <c r="C26" s="120" t="s">
        <v>84</v>
      </c>
      <c r="D26" s="81"/>
      <c r="E26" s="81"/>
      <c r="F26" s="81"/>
    </row>
    <row r="27" spans="1:6">
      <c r="A27" s="71">
        <f t="shared" si="1"/>
        <v>3</v>
      </c>
      <c r="B27" s="101" t="s">
        <v>85</v>
      </c>
      <c r="C27" s="119" t="s">
        <v>28</v>
      </c>
      <c r="D27" s="80">
        <f>SUM(D28:D36)</f>
        <v>125480</v>
      </c>
      <c r="E27" s="80">
        <f t="shared" ref="E27:F27" si="9">SUM(E28:E36)</f>
        <v>126580</v>
      </c>
      <c r="F27" s="80">
        <f t="shared" si="9"/>
        <v>126780</v>
      </c>
    </row>
    <row r="28" spans="1:6" ht="22.5">
      <c r="A28" s="71">
        <f t="shared" si="1"/>
        <v>4</v>
      </c>
      <c r="B28" s="102" t="s">
        <v>86</v>
      </c>
      <c r="C28" s="120" t="s">
        <v>87</v>
      </c>
      <c r="D28" s="81">
        <v>14700</v>
      </c>
      <c r="E28" s="81">
        <v>14700</v>
      </c>
      <c r="F28" s="81">
        <v>15700</v>
      </c>
    </row>
    <row r="29" spans="1:6" ht="22.5">
      <c r="A29" s="71">
        <f t="shared" si="1"/>
        <v>4</v>
      </c>
      <c r="B29" s="102" t="s">
        <v>88</v>
      </c>
      <c r="C29" s="120" t="s">
        <v>51</v>
      </c>
      <c r="D29" s="81">
        <v>11500</v>
      </c>
      <c r="E29" s="81">
        <v>12500</v>
      </c>
      <c r="F29" s="81">
        <v>14300</v>
      </c>
    </row>
    <row r="30" spans="1:6" ht="22.5">
      <c r="A30" s="71">
        <f t="shared" si="1"/>
        <v>4</v>
      </c>
      <c r="B30" s="102" t="s">
        <v>89</v>
      </c>
      <c r="C30" s="120" t="s">
        <v>90</v>
      </c>
      <c r="D30" s="81"/>
      <c r="E30" s="81"/>
      <c r="F30" s="81"/>
    </row>
    <row r="31" spans="1:6" ht="22.5">
      <c r="A31" s="71">
        <f t="shared" si="1"/>
        <v>4</v>
      </c>
      <c r="B31" s="102" t="s">
        <v>91</v>
      </c>
      <c r="C31" s="120" t="s">
        <v>92</v>
      </c>
      <c r="D31" s="81">
        <v>3800</v>
      </c>
      <c r="E31" s="81">
        <v>4000</v>
      </c>
      <c r="F31" s="81">
        <v>5800</v>
      </c>
    </row>
    <row r="32" spans="1:6" ht="22.5">
      <c r="A32" s="71">
        <f t="shared" si="1"/>
        <v>4</v>
      </c>
      <c r="B32" s="102" t="s">
        <v>93</v>
      </c>
      <c r="C32" s="120" t="s">
        <v>94</v>
      </c>
      <c r="D32" s="81"/>
      <c r="E32" s="81"/>
      <c r="F32" s="81"/>
    </row>
    <row r="33" spans="1:6" ht="22.5">
      <c r="A33" s="71">
        <f t="shared" si="1"/>
        <v>4</v>
      </c>
      <c r="B33" s="102" t="s">
        <v>95</v>
      </c>
      <c r="C33" s="120" t="s">
        <v>96</v>
      </c>
      <c r="D33" s="81">
        <v>1500</v>
      </c>
      <c r="E33" s="81">
        <v>1500</v>
      </c>
      <c r="F33" s="81">
        <v>1500</v>
      </c>
    </row>
    <row r="34" spans="1:6" ht="22.5">
      <c r="A34" s="71">
        <f t="shared" si="1"/>
        <v>4</v>
      </c>
      <c r="B34" s="102" t="s">
        <v>97</v>
      </c>
      <c r="C34" s="120" t="s">
        <v>98</v>
      </c>
      <c r="D34" s="81">
        <v>15000</v>
      </c>
      <c r="E34" s="81">
        <v>16000</v>
      </c>
      <c r="F34" s="81">
        <v>15000</v>
      </c>
    </row>
    <row r="35" spans="1:6" ht="22.5">
      <c r="A35" s="71">
        <f t="shared" si="1"/>
        <v>4</v>
      </c>
      <c r="B35" s="102" t="s">
        <v>99</v>
      </c>
      <c r="C35" s="120" t="s">
        <v>100</v>
      </c>
      <c r="D35" s="81">
        <v>6500</v>
      </c>
      <c r="E35" s="81">
        <v>5400</v>
      </c>
      <c r="F35" s="81">
        <v>5000</v>
      </c>
    </row>
    <row r="36" spans="1:6" ht="22.5">
      <c r="A36" s="71">
        <f t="shared" si="1"/>
        <v>4</v>
      </c>
      <c r="B36" s="102" t="s">
        <v>101</v>
      </c>
      <c r="C36" s="120" t="s">
        <v>102</v>
      </c>
      <c r="D36" s="81">
        <v>72480</v>
      </c>
      <c r="E36" s="81">
        <v>72480</v>
      </c>
      <c r="F36" s="81">
        <v>69480</v>
      </c>
    </row>
    <row r="37" spans="1:6">
      <c r="A37" s="71">
        <f t="shared" si="1"/>
        <v>3</v>
      </c>
      <c r="B37" s="101" t="s">
        <v>103</v>
      </c>
      <c r="C37" s="119" t="s">
        <v>104</v>
      </c>
      <c r="D37" s="80">
        <f>D38</f>
        <v>10320</v>
      </c>
      <c r="E37" s="80">
        <f t="shared" ref="E37:F37" si="10">E38</f>
        <v>10520</v>
      </c>
      <c r="F37" s="80">
        <f t="shared" si="10"/>
        <v>8320</v>
      </c>
    </row>
    <row r="38" spans="1:6" ht="22.5">
      <c r="A38" s="71">
        <f t="shared" si="1"/>
        <v>4</v>
      </c>
      <c r="B38" s="102" t="s">
        <v>105</v>
      </c>
      <c r="C38" s="120" t="s">
        <v>104</v>
      </c>
      <c r="D38" s="81">
        <v>10320</v>
      </c>
      <c r="E38" s="81">
        <v>10520</v>
      </c>
      <c r="F38" s="81">
        <v>8320</v>
      </c>
    </row>
    <row r="39" spans="1:6">
      <c r="A39" s="71">
        <f t="shared" si="1"/>
        <v>3</v>
      </c>
      <c r="B39" s="101" t="s">
        <v>106</v>
      </c>
      <c r="C39" s="119" t="s">
        <v>29</v>
      </c>
      <c r="D39" s="80">
        <f>SUM(D40:D46)</f>
        <v>31177</v>
      </c>
      <c r="E39" s="80">
        <f t="shared" ref="E39:F39" si="11">SUM(E40:E46)</f>
        <v>29077</v>
      </c>
      <c r="F39" s="80">
        <f t="shared" si="11"/>
        <v>32577</v>
      </c>
    </row>
    <row r="40" spans="1:6" ht="22.5">
      <c r="A40" s="71">
        <f t="shared" si="1"/>
        <v>4</v>
      </c>
      <c r="B40" s="102" t="s">
        <v>107</v>
      </c>
      <c r="C40" s="120" t="s">
        <v>108</v>
      </c>
      <c r="D40" s="81"/>
      <c r="E40" s="81"/>
      <c r="F40" s="81"/>
    </row>
    <row r="41" spans="1:6" ht="22.5">
      <c r="A41" s="71">
        <f t="shared" si="1"/>
        <v>4</v>
      </c>
      <c r="B41" s="102" t="s">
        <v>109</v>
      </c>
      <c r="C41" s="120" t="s">
        <v>110</v>
      </c>
      <c r="D41" s="81">
        <v>514</v>
      </c>
      <c r="E41" s="81">
        <v>514</v>
      </c>
      <c r="F41" s="81">
        <v>514</v>
      </c>
    </row>
    <row r="42" spans="1:6" ht="22.5">
      <c r="A42" s="71">
        <f t="shared" si="1"/>
        <v>4</v>
      </c>
      <c r="B42" s="102" t="s">
        <v>111</v>
      </c>
      <c r="C42" s="120" t="s">
        <v>112</v>
      </c>
      <c r="D42" s="81">
        <v>6543</v>
      </c>
      <c r="E42" s="81">
        <v>6543</v>
      </c>
      <c r="F42" s="81">
        <v>6343</v>
      </c>
    </row>
    <row r="43" spans="1:6" ht="22.5">
      <c r="A43" s="71">
        <f t="shared" si="1"/>
        <v>4</v>
      </c>
      <c r="B43" s="102" t="s">
        <v>113</v>
      </c>
      <c r="C43" s="120" t="s">
        <v>114</v>
      </c>
      <c r="D43" s="81">
        <v>6400</v>
      </c>
      <c r="E43" s="81">
        <v>7700</v>
      </c>
      <c r="F43" s="81">
        <v>8000</v>
      </c>
    </row>
    <row r="44" spans="1:6" ht="22.5">
      <c r="A44" s="71">
        <f t="shared" si="1"/>
        <v>4</v>
      </c>
      <c r="B44" s="102" t="s">
        <v>115</v>
      </c>
      <c r="C44" s="120" t="s">
        <v>116</v>
      </c>
      <c r="D44" s="81"/>
      <c r="E44" s="81"/>
      <c r="F44" s="81">
        <v>200</v>
      </c>
    </row>
    <row r="45" spans="1:6" ht="22.5">
      <c r="A45" s="71">
        <f t="shared" si="1"/>
        <v>4</v>
      </c>
      <c r="B45" s="102" t="s">
        <v>117</v>
      </c>
      <c r="C45" s="120" t="s">
        <v>118</v>
      </c>
      <c r="D45" s="81"/>
      <c r="E45" s="81"/>
      <c r="F45" s="81"/>
    </row>
    <row r="46" spans="1:6" ht="22.5">
      <c r="A46" s="71">
        <f t="shared" si="1"/>
        <v>4</v>
      </c>
      <c r="B46" s="102" t="s">
        <v>119</v>
      </c>
      <c r="C46" s="120" t="s">
        <v>29</v>
      </c>
      <c r="D46" s="81">
        <v>17720</v>
      </c>
      <c r="E46" s="81">
        <v>14320</v>
      </c>
      <c r="F46" s="81">
        <v>17520</v>
      </c>
    </row>
    <row r="47" spans="1:6" ht="12.75">
      <c r="A47" s="71">
        <f t="shared" si="1"/>
        <v>2</v>
      </c>
      <c r="B47" s="78" t="s">
        <v>120</v>
      </c>
      <c r="C47" s="118" t="s">
        <v>121</v>
      </c>
      <c r="D47" s="79">
        <f>D48+D50</f>
        <v>1500</v>
      </c>
      <c r="E47" s="79">
        <f t="shared" ref="E47:F47" si="12">E48+E50</f>
        <v>1300</v>
      </c>
      <c r="F47" s="79">
        <f t="shared" si="12"/>
        <v>1200</v>
      </c>
    </row>
    <row r="48" spans="1:6">
      <c r="A48" s="71">
        <f t="shared" si="1"/>
        <v>3</v>
      </c>
      <c r="B48" s="101" t="s">
        <v>122</v>
      </c>
      <c r="C48" s="119" t="s">
        <v>123</v>
      </c>
      <c r="D48" s="80">
        <f>SUM(D49)</f>
        <v>0</v>
      </c>
      <c r="E48" s="80">
        <f t="shared" ref="E48:F48" si="13">SUM(E49)</f>
        <v>0</v>
      </c>
      <c r="F48" s="80">
        <f t="shared" si="13"/>
        <v>0</v>
      </c>
    </row>
    <row r="49" spans="1:6" ht="22.5">
      <c r="A49" s="71">
        <f t="shared" si="1"/>
        <v>4</v>
      </c>
      <c r="B49" s="102" t="s">
        <v>124</v>
      </c>
      <c r="C49" s="120" t="s">
        <v>125</v>
      </c>
      <c r="D49" s="81"/>
      <c r="E49" s="81"/>
      <c r="F49" s="81"/>
    </row>
    <row r="50" spans="1:6">
      <c r="A50" s="71">
        <f t="shared" si="1"/>
        <v>3</v>
      </c>
      <c r="B50" s="101" t="s">
        <v>126</v>
      </c>
      <c r="C50" s="119" t="s">
        <v>30</v>
      </c>
      <c r="D50" s="80">
        <f>SUM(D51:D54)</f>
        <v>1500</v>
      </c>
      <c r="E50" s="80">
        <f t="shared" ref="E50:F50" si="14">SUM(E51:E54)</f>
        <v>1300</v>
      </c>
      <c r="F50" s="80">
        <f t="shared" si="14"/>
        <v>1200</v>
      </c>
    </row>
    <row r="51" spans="1:6" ht="22.5">
      <c r="A51" s="71">
        <f t="shared" si="1"/>
        <v>4</v>
      </c>
      <c r="B51" s="102" t="s">
        <v>127</v>
      </c>
      <c r="C51" s="120" t="s">
        <v>128</v>
      </c>
      <c r="D51" s="81">
        <v>1500</v>
      </c>
      <c r="E51" s="81">
        <v>1300</v>
      </c>
      <c r="F51" s="81">
        <v>1200</v>
      </c>
    </row>
    <row r="52" spans="1:6" ht="22.5">
      <c r="A52" s="71">
        <f t="shared" si="1"/>
        <v>4</v>
      </c>
      <c r="B52" s="102" t="s">
        <v>129</v>
      </c>
      <c r="C52" s="120" t="s">
        <v>130</v>
      </c>
      <c r="D52" s="81"/>
      <c r="E52" s="81"/>
      <c r="F52" s="81"/>
    </row>
    <row r="53" spans="1:6" ht="22.5">
      <c r="A53" s="71">
        <f t="shared" si="1"/>
        <v>4</v>
      </c>
      <c r="B53" s="102" t="s">
        <v>131</v>
      </c>
      <c r="C53" s="120" t="s">
        <v>132</v>
      </c>
      <c r="D53" s="81"/>
      <c r="E53" s="81"/>
      <c r="F53" s="81"/>
    </row>
    <row r="54" spans="1:6" ht="24" customHeight="1">
      <c r="A54" s="71">
        <f t="shared" si="1"/>
        <v>4</v>
      </c>
      <c r="B54" s="102" t="s">
        <v>133</v>
      </c>
      <c r="C54" s="120" t="s">
        <v>134</v>
      </c>
      <c r="D54" s="81"/>
      <c r="E54" s="81"/>
      <c r="F54" s="81"/>
    </row>
    <row r="55" spans="1:6" s="127" customFormat="1" ht="12.75">
      <c r="B55" s="78">
        <v>36</v>
      </c>
      <c r="C55" s="118" t="s">
        <v>323</v>
      </c>
      <c r="D55" s="79">
        <f>D56</f>
        <v>0</v>
      </c>
      <c r="E55" s="79">
        <f t="shared" ref="E55:F55" si="15">E56</f>
        <v>0</v>
      </c>
      <c r="F55" s="79">
        <f t="shared" si="15"/>
        <v>0</v>
      </c>
    </row>
    <row r="56" spans="1:6" s="127" customFormat="1">
      <c r="B56" s="101" t="s">
        <v>317</v>
      </c>
      <c r="C56" s="119" t="s">
        <v>308</v>
      </c>
      <c r="D56" s="80">
        <f>D57+D58+D59+D60</f>
        <v>0</v>
      </c>
      <c r="E56" s="80">
        <f>E57+E58+E59+E60</f>
        <v>0</v>
      </c>
      <c r="F56" s="80">
        <f>F57+F58+F59+F60</f>
        <v>0</v>
      </c>
    </row>
    <row r="57" spans="1:6" s="127" customFormat="1" ht="22.5">
      <c r="B57" s="102" t="s">
        <v>318</v>
      </c>
      <c r="C57" s="120" t="s">
        <v>309</v>
      </c>
      <c r="D57" s="81">
        <v>0</v>
      </c>
      <c r="E57" s="81">
        <v>0</v>
      </c>
      <c r="F57" s="81">
        <v>0</v>
      </c>
    </row>
    <row r="58" spans="1:6" s="127" customFormat="1" ht="22.5">
      <c r="B58" s="102" t="s">
        <v>319</v>
      </c>
      <c r="C58" s="120" t="s">
        <v>310</v>
      </c>
      <c r="D58" s="81">
        <v>0</v>
      </c>
      <c r="E58" s="81">
        <v>0</v>
      </c>
      <c r="F58" s="81">
        <v>0</v>
      </c>
    </row>
    <row r="59" spans="1:6" s="127" customFormat="1" ht="22.5">
      <c r="B59" s="102" t="s">
        <v>320</v>
      </c>
      <c r="C59" s="120" t="s">
        <v>311</v>
      </c>
      <c r="D59" s="81">
        <v>0</v>
      </c>
      <c r="E59" s="81">
        <v>0</v>
      </c>
      <c r="F59" s="81">
        <v>0</v>
      </c>
    </row>
    <row r="60" spans="1:6" s="127" customFormat="1" ht="24" customHeight="1">
      <c r="B60" s="102" t="s">
        <v>321</v>
      </c>
      <c r="C60" s="120" t="s">
        <v>312</v>
      </c>
      <c r="D60" s="81">
        <v>0</v>
      </c>
      <c r="E60" s="81">
        <v>0</v>
      </c>
      <c r="F60" s="81">
        <v>0</v>
      </c>
    </row>
    <row r="61" spans="1:6" ht="25.5">
      <c r="A61" s="71">
        <f t="shared" ref="A61:A88" si="16">LEN(B70)</f>
        <v>1</v>
      </c>
      <c r="B61" s="78" t="s">
        <v>135</v>
      </c>
      <c r="C61" s="118" t="s">
        <v>136</v>
      </c>
      <c r="D61" s="79">
        <f>D62</f>
        <v>0</v>
      </c>
      <c r="E61" s="79">
        <f t="shared" ref="E61:F61" si="17">E62</f>
        <v>0</v>
      </c>
      <c r="F61" s="79">
        <f t="shared" si="17"/>
        <v>0</v>
      </c>
    </row>
    <row r="62" spans="1:6" ht="12.75">
      <c r="A62" s="71">
        <f t="shared" si="16"/>
        <v>2</v>
      </c>
      <c r="B62" s="101" t="s">
        <v>137</v>
      </c>
      <c r="C62" s="119" t="s">
        <v>138</v>
      </c>
      <c r="D62" s="79">
        <f>D63+D65</f>
        <v>0</v>
      </c>
      <c r="E62" s="79">
        <f t="shared" ref="E62:F62" si="18">E63+E65</f>
        <v>0</v>
      </c>
      <c r="F62" s="79">
        <f t="shared" si="18"/>
        <v>0</v>
      </c>
    </row>
    <row r="63" spans="1:6" ht="22.5">
      <c r="A63" s="71">
        <f t="shared" si="16"/>
        <v>3</v>
      </c>
      <c r="B63" s="102" t="s">
        <v>139</v>
      </c>
      <c r="C63" s="120" t="s">
        <v>140</v>
      </c>
      <c r="D63" s="80">
        <f>D64</f>
        <v>0</v>
      </c>
      <c r="E63" s="80">
        <f t="shared" ref="E63:F63" si="19">E64</f>
        <v>0</v>
      </c>
      <c r="F63" s="80">
        <f t="shared" si="19"/>
        <v>0</v>
      </c>
    </row>
    <row r="64" spans="1:6" ht="22.5">
      <c r="A64" s="71">
        <f t="shared" si="16"/>
        <v>4</v>
      </c>
      <c r="B64" s="102" t="s">
        <v>141</v>
      </c>
      <c r="C64" s="120" t="s">
        <v>142</v>
      </c>
      <c r="D64" s="81"/>
      <c r="E64" s="81"/>
      <c r="F64" s="81"/>
    </row>
    <row r="65" spans="1:6">
      <c r="A65" s="71">
        <f t="shared" si="16"/>
        <v>3</v>
      </c>
      <c r="B65" s="102">
        <v>3723</v>
      </c>
      <c r="C65" s="120" t="s">
        <v>316</v>
      </c>
      <c r="D65" s="80">
        <f>D66+D67</f>
        <v>0</v>
      </c>
      <c r="E65" s="80"/>
      <c r="F65" s="80"/>
    </row>
    <row r="66" spans="1:6" ht="12.75">
      <c r="A66" s="71">
        <f t="shared" si="16"/>
        <v>4</v>
      </c>
      <c r="B66" s="78" t="s">
        <v>143</v>
      </c>
      <c r="C66" s="118" t="s">
        <v>144</v>
      </c>
      <c r="D66" s="79">
        <f>D67</f>
        <v>0</v>
      </c>
      <c r="E66" s="79">
        <f t="shared" ref="E66:F66" si="20">E67</f>
        <v>0</v>
      </c>
      <c r="F66" s="79">
        <f t="shared" si="20"/>
        <v>0</v>
      </c>
    </row>
    <row r="67" spans="1:6">
      <c r="A67" s="71">
        <f t="shared" si="16"/>
        <v>4</v>
      </c>
      <c r="B67" s="101">
        <v>383</v>
      </c>
      <c r="C67" s="119" t="s">
        <v>145</v>
      </c>
      <c r="D67" s="81">
        <f>D68+D69</f>
        <v>0</v>
      </c>
      <c r="E67" s="81"/>
      <c r="F67" s="81"/>
    </row>
    <row r="68" spans="1:6">
      <c r="A68" s="71">
        <f t="shared" si="16"/>
        <v>2</v>
      </c>
      <c r="B68" s="102">
        <v>3831</v>
      </c>
      <c r="C68" s="120" t="s">
        <v>146</v>
      </c>
      <c r="D68" s="80">
        <v>0</v>
      </c>
      <c r="E68" s="80"/>
      <c r="F68" s="80"/>
    </row>
    <row r="69" spans="1:6">
      <c r="A69" s="71">
        <f t="shared" si="16"/>
        <v>3</v>
      </c>
      <c r="B69" s="102">
        <v>3834</v>
      </c>
      <c r="C69" s="120" t="s">
        <v>147</v>
      </c>
      <c r="D69" s="80">
        <v>0</v>
      </c>
      <c r="E69" s="80"/>
      <c r="F69" s="80"/>
    </row>
    <row r="70" spans="1:6" ht="12.75">
      <c r="A70" s="71">
        <f t="shared" si="16"/>
        <v>4</v>
      </c>
      <c r="B70" s="78" t="s">
        <v>148</v>
      </c>
      <c r="C70" s="118" t="s">
        <v>32</v>
      </c>
      <c r="D70" s="79">
        <v>16600</v>
      </c>
      <c r="E70" s="79">
        <v>18600</v>
      </c>
      <c r="F70" s="79">
        <v>19600</v>
      </c>
    </row>
    <row r="71" spans="1:6" ht="12.75">
      <c r="A71" s="71">
        <f t="shared" si="16"/>
        <v>3</v>
      </c>
      <c r="B71" s="78" t="s">
        <v>149</v>
      </c>
      <c r="C71" s="118" t="s">
        <v>150</v>
      </c>
      <c r="D71" s="80">
        <f>SUM(D72:D78)</f>
        <v>16600</v>
      </c>
      <c r="E71" s="80">
        <f t="shared" ref="E71:F71" si="21">SUM(E72:E78)</f>
        <v>18600</v>
      </c>
      <c r="F71" s="80">
        <f t="shared" si="21"/>
        <v>19600</v>
      </c>
    </row>
    <row r="72" spans="1:6">
      <c r="A72" s="71">
        <f t="shared" si="16"/>
        <v>4</v>
      </c>
      <c r="B72" s="101" t="s">
        <v>151</v>
      </c>
      <c r="C72" s="119" t="s">
        <v>33</v>
      </c>
      <c r="D72" s="81">
        <f>D73</f>
        <v>0</v>
      </c>
      <c r="E72" s="81">
        <f t="shared" ref="E72:F72" si="22">E73</f>
        <v>0</v>
      </c>
      <c r="F72" s="81">
        <f t="shared" si="22"/>
        <v>0</v>
      </c>
    </row>
    <row r="73" spans="1:6" ht="22.5">
      <c r="A73" s="71">
        <f t="shared" si="16"/>
        <v>4</v>
      </c>
      <c r="B73" s="102" t="s">
        <v>152</v>
      </c>
      <c r="C73" s="120" t="s">
        <v>153</v>
      </c>
      <c r="D73" s="81"/>
      <c r="E73" s="81"/>
      <c r="F73" s="81"/>
    </row>
    <row r="74" spans="1:6">
      <c r="A74" s="71">
        <f t="shared" si="16"/>
        <v>4</v>
      </c>
      <c r="B74" s="101" t="s">
        <v>154</v>
      </c>
      <c r="C74" s="119" t="s">
        <v>155</v>
      </c>
      <c r="D74" s="81">
        <f>D75+D76</f>
        <v>0</v>
      </c>
      <c r="E74" s="81">
        <f t="shared" ref="E74:F74" si="23">E75+E76</f>
        <v>0</v>
      </c>
      <c r="F74" s="81">
        <f t="shared" si="23"/>
        <v>0</v>
      </c>
    </row>
    <row r="75" spans="1:6" ht="22.5">
      <c r="A75" s="71">
        <f t="shared" si="16"/>
        <v>4</v>
      </c>
      <c r="B75" s="102" t="s">
        <v>156</v>
      </c>
      <c r="C75" s="120" t="s">
        <v>157</v>
      </c>
      <c r="D75" s="81"/>
      <c r="E75" s="81"/>
      <c r="F75" s="81"/>
    </row>
    <row r="76" spans="1:6" ht="22.5">
      <c r="A76" s="71">
        <f t="shared" si="16"/>
        <v>4</v>
      </c>
      <c r="B76" s="102" t="s">
        <v>158</v>
      </c>
      <c r="C76" s="120" t="s">
        <v>159</v>
      </c>
      <c r="D76" s="81"/>
      <c r="E76" s="81"/>
      <c r="F76" s="81"/>
    </row>
    <row r="77" spans="1:6" ht="12.75">
      <c r="A77" s="71">
        <f t="shared" si="16"/>
        <v>4</v>
      </c>
      <c r="B77" s="78" t="s">
        <v>160</v>
      </c>
      <c r="C77" s="118" t="s">
        <v>161</v>
      </c>
      <c r="D77" s="81">
        <f>D78+D80+D88+D90+D93+D95</f>
        <v>16600</v>
      </c>
      <c r="E77" s="81">
        <f t="shared" ref="E77:F77" si="24">E78+E80+E88+E90+E93+E95</f>
        <v>18600</v>
      </c>
      <c r="F77" s="81">
        <f t="shared" si="24"/>
        <v>19600</v>
      </c>
    </row>
    <row r="78" spans="1:6">
      <c r="A78" s="71">
        <f t="shared" si="16"/>
        <v>4</v>
      </c>
      <c r="B78" s="101" t="s">
        <v>162</v>
      </c>
      <c r="C78" s="119" t="s">
        <v>163</v>
      </c>
      <c r="D78" s="81">
        <f>D79</f>
        <v>0</v>
      </c>
      <c r="E78" s="81">
        <f t="shared" ref="E78:F78" si="25">E79</f>
        <v>0</v>
      </c>
      <c r="F78" s="81">
        <f t="shared" si="25"/>
        <v>0</v>
      </c>
    </row>
    <row r="79" spans="1:6" ht="22.5">
      <c r="A79" s="71">
        <f t="shared" si="16"/>
        <v>3</v>
      </c>
      <c r="B79" s="102" t="s">
        <v>164</v>
      </c>
      <c r="C79" s="120" t="s">
        <v>165</v>
      </c>
      <c r="D79" s="80"/>
      <c r="E79" s="80"/>
      <c r="F79" s="80"/>
    </row>
    <row r="80" spans="1:6">
      <c r="A80" s="71">
        <f t="shared" si="16"/>
        <v>4</v>
      </c>
      <c r="B80" s="101" t="s">
        <v>166</v>
      </c>
      <c r="C80" s="119" t="s">
        <v>31</v>
      </c>
      <c r="D80" s="81">
        <f>D81+D82+D83+D84+D85+D86+D87</f>
        <v>15600</v>
      </c>
      <c r="E80" s="81">
        <f t="shared" ref="E80:F80" si="26">E81+E82+E83+E84+E85+E86+E87</f>
        <v>17600</v>
      </c>
      <c r="F80" s="81">
        <f t="shared" si="26"/>
        <v>18600</v>
      </c>
    </row>
    <row r="81" spans="1:6" ht="22.5">
      <c r="A81" s="71">
        <f t="shared" si="16"/>
        <v>3</v>
      </c>
      <c r="B81" s="102" t="s">
        <v>167</v>
      </c>
      <c r="C81" s="120" t="s">
        <v>168</v>
      </c>
      <c r="D81" s="80">
        <v>4000</v>
      </c>
      <c r="E81" s="80">
        <v>4000</v>
      </c>
      <c r="F81" s="80">
        <v>4000</v>
      </c>
    </row>
    <row r="82" spans="1:6" ht="22.5">
      <c r="A82" s="71">
        <f t="shared" si="16"/>
        <v>4</v>
      </c>
      <c r="B82" s="102" t="s">
        <v>169</v>
      </c>
      <c r="C82" s="120" t="s">
        <v>170</v>
      </c>
      <c r="D82" s="81"/>
      <c r="E82" s="81"/>
      <c r="F82" s="81"/>
    </row>
    <row r="83" spans="1:6" ht="22.5">
      <c r="A83" s="71">
        <f t="shared" si="16"/>
        <v>4</v>
      </c>
      <c r="B83" s="102" t="s">
        <v>171</v>
      </c>
      <c r="C83" s="120" t="s">
        <v>172</v>
      </c>
      <c r="D83" s="81"/>
      <c r="E83" s="81"/>
      <c r="F83" s="81"/>
    </row>
    <row r="84" spans="1:6" ht="22.5">
      <c r="A84" s="71">
        <f t="shared" si="16"/>
        <v>3</v>
      </c>
      <c r="B84" s="102" t="s">
        <v>173</v>
      </c>
      <c r="C84" s="120" t="s">
        <v>174</v>
      </c>
      <c r="D84" s="80"/>
      <c r="E84" s="80"/>
      <c r="F84" s="80"/>
    </row>
    <row r="85" spans="1:6" ht="22.5">
      <c r="A85" s="71">
        <f t="shared" si="16"/>
        <v>4</v>
      </c>
      <c r="B85" s="102" t="s">
        <v>175</v>
      </c>
      <c r="C85" s="120" t="s">
        <v>176</v>
      </c>
      <c r="D85" s="81"/>
      <c r="E85" s="81"/>
      <c r="F85" s="81"/>
    </row>
    <row r="86" spans="1:6" ht="22.5">
      <c r="A86" s="71">
        <f t="shared" si="16"/>
        <v>3</v>
      </c>
      <c r="B86" s="102" t="s">
        <v>177</v>
      </c>
      <c r="C86" s="120" t="s">
        <v>178</v>
      </c>
      <c r="D86" s="80">
        <v>11600</v>
      </c>
      <c r="E86" s="80">
        <v>13600</v>
      </c>
      <c r="F86" s="80">
        <v>14600</v>
      </c>
    </row>
    <row r="87" spans="1:6" ht="22.5">
      <c r="A87" s="71">
        <f t="shared" si="16"/>
        <v>4</v>
      </c>
      <c r="B87" s="102" t="s">
        <v>179</v>
      </c>
      <c r="C87" s="120" t="s">
        <v>49</v>
      </c>
      <c r="D87" s="81"/>
      <c r="E87" s="81"/>
      <c r="F87" s="81"/>
    </row>
    <row r="88" spans="1:6">
      <c r="A88" s="71">
        <f t="shared" si="16"/>
        <v>4</v>
      </c>
      <c r="B88" s="101" t="s">
        <v>180</v>
      </c>
      <c r="C88" s="119" t="s">
        <v>181</v>
      </c>
      <c r="D88" s="81">
        <f>D89</f>
        <v>0</v>
      </c>
      <c r="E88" s="81">
        <f t="shared" ref="E88:F88" si="27">E89</f>
        <v>0</v>
      </c>
      <c r="F88" s="81">
        <f t="shared" si="27"/>
        <v>0</v>
      </c>
    </row>
    <row r="89" spans="1:6" ht="22.5">
      <c r="A89" s="71">
        <f t="shared" ref="A89:A107" si="28">LEN(B98)</f>
        <v>4</v>
      </c>
      <c r="B89" s="102" t="s">
        <v>182</v>
      </c>
      <c r="C89" s="120" t="s">
        <v>183</v>
      </c>
      <c r="D89" s="81"/>
      <c r="E89" s="81"/>
      <c r="F89" s="81"/>
    </row>
    <row r="90" spans="1:6" ht="12.75">
      <c r="A90" s="71">
        <f t="shared" si="28"/>
        <v>2</v>
      </c>
      <c r="B90" s="101" t="s">
        <v>184</v>
      </c>
      <c r="C90" s="119" t="s">
        <v>34</v>
      </c>
      <c r="D90" s="79">
        <f>D91+D92</f>
        <v>1000</v>
      </c>
      <c r="E90" s="79">
        <f t="shared" ref="E90:F90" si="29">E91+E92</f>
        <v>1000</v>
      </c>
      <c r="F90" s="79">
        <f t="shared" si="29"/>
        <v>1000</v>
      </c>
    </row>
    <row r="91" spans="1:6">
      <c r="A91" s="71">
        <f t="shared" si="28"/>
        <v>3</v>
      </c>
      <c r="B91" s="102">
        <v>4241</v>
      </c>
      <c r="C91" s="120" t="s">
        <v>34</v>
      </c>
      <c r="D91" s="80">
        <v>1000</v>
      </c>
      <c r="E91" s="80">
        <v>1000</v>
      </c>
      <c r="F91" s="80">
        <v>1000</v>
      </c>
    </row>
    <row r="92" spans="1:6" ht="22.5">
      <c r="A92" s="71">
        <f t="shared" si="28"/>
        <v>4</v>
      </c>
      <c r="B92" s="102" t="s">
        <v>185</v>
      </c>
      <c r="C92" s="120" t="s">
        <v>186</v>
      </c>
      <c r="D92" s="81"/>
      <c r="E92" s="81"/>
      <c r="F92" s="81"/>
    </row>
    <row r="93" spans="1:6" ht="12.75">
      <c r="A93" s="71">
        <f t="shared" si="28"/>
        <v>2</v>
      </c>
      <c r="B93" s="101">
        <v>425</v>
      </c>
      <c r="C93" s="119" t="s">
        <v>187</v>
      </c>
      <c r="D93" s="79">
        <f>D94</f>
        <v>0</v>
      </c>
      <c r="E93" s="79">
        <f t="shared" ref="E93:F93" si="30">E94</f>
        <v>0</v>
      </c>
      <c r="F93" s="79">
        <f t="shared" si="30"/>
        <v>0</v>
      </c>
    </row>
    <row r="94" spans="1:6" ht="22.5">
      <c r="A94" s="71">
        <f t="shared" si="28"/>
        <v>3</v>
      </c>
      <c r="B94" s="102" t="s">
        <v>188</v>
      </c>
      <c r="C94" s="120" t="s">
        <v>189</v>
      </c>
      <c r="D94" s="80">
        <v>0</v>
      </c>
      <c r="E94" s="80">
        <v>0</v>
      </c>
      <c r="F94" s="80">
        <v>0</v>
      </c>
    </row>
    <row r="95" spans="1:6" ht="12.75">
      <c r="A95" s="71">
        <f t="shared" si="28"/>
        <v>4</v>
      </c>
      <c r="B95" s="101" t="s">
        <v>190</v>
      </c>
      <c r="C95" s="119" t="s">
        <v>191</v>
      </c>
      <c r="D95" s="79">
        <f>D96+D97+D98</f>
        <v>0</v>
      </c>
      <c r="E95" s="79">
        <f t="shared" ref="E95:F95" si="31">E96+E97+E98</f>
        <v>0</v>
      </c>
      <c r="F95" s="79">
        <f t="shared" si="31"/>
        <v>0</v>
      </c>
    </row>
    <row r="96" spans="1:6" ht="22.5">
      <c r="A96" s="71">
        <f t="shared" si="28"/>
        <v>2</v>
      </c>
      <c r="B96" s="102" t="s">
        <v>192</v>
      </c>
      <c r="C96" s="120" t="s">
        <v>193</v>
      </c>
      <c r="D96" s="79"/>
      <c r="E96" s="79"/>
      <c r="F96" s="79"/>
    </row>
    <row r="97" spans="1:6" ht="22.5">
      <c r="A97" s="71">
        <f t="shared" si="28"/>
        <v>3</v>
      </c>
      <c r="B97" s="102" t="s">
        <v>194</v>
      </c>
      <c r="C97" s="120" t="s">
        <v>195</v>
      </c>
      <c r="D97" s="80"/>
      <c r="E97" s="80"/>
      <c r="F97" s="80"/>
    </row>
    <row r="98" spans="1:6" ht="22.5">
      <c r="A98" s="71">
        <f t="shared" si="28"/>
        <v>4</v>
      </c>
      <c r="B98" s="102" t="s">
        <v>196</v>
      </c>
      <c r="C98" s="120" t="s">
        <v>197</v>
      </c>
      <c r="D98" s="81"/>
      <c r="E98" s="81"/>
      <c r="F98" s="81"/>
    </row>
    <row r="99" spans="1:6" ht="25.5">
      <c r="A99" s="71">
        <f t="shared" si="28"/>
        <v>3</v>
      </c>
      <c r="B99" s="78" t="s">
        <v>198</v>
      </c>
      <c r="C99" s="118" t="s">
        <v>199</v>
      </c>
      <c r="D99" s="79">
        <f>D100+D102+D105</f>
        <v>0</v>
      </c>
      <c r="E99" s="79">
        <f t="shared" ref="E99:F99" si="32">E100+E102+E105</f>
        <v>0</v>
      </c>
      <c r="F99" s="79">
        <f t="shared" si="32"/>
        <v>0</v>
      </c>
    </row>
    <row r="100" spans="1:6">
      <c r="A100" s="71">
        <f t="shared" si="28"/>
        <v>4</v>
      </c>
      <c r="B100" s="101" t="s">
        <v>200</v>
      </c>
      <c r="C100" s="119" t="s">
        <v>201</v>
      </c>
      <c r="D100" s="81"/>
      <c r="E100" s="81"/>
      <c r="F100" s="81"/>
    </row>
    <row r="101" spans="1:6" ht="22.5">
      <c r="A101" s="71">
        <f t="shared" si="28"/>
        <v>1</v>
      </c>
      <c r="B101" s="102" t="s">
        <v>202</v>
      </c>
      <c r="C101" s="120" t="s">
        <v>203</v>
      </c>
      <c r="D101" s="80">
        <v>0</v>
      </c>
      <c r="E101" s="80">
        <v>0</v>
      </c>
      <c r="F101" s="80">
        <v>0</v>
      </c>
    </row>
    <row r="102" spans="1:6" ht="12.75">
      <c r="A102" s="71">
        <f t="shared" si="28"/>
        <v>2</v>
      </c>
      <c r="B102" s="78" t="s">
        <v>204</v>
      </c>
      <c r="C102" s="118" t="s">
        <v>205</v>
      </c>
      <c r="D102" s="79">
        <f>D103</f>
        <v>0</v>
      </c>
      <c r="E102" s="79">
        <f t="shared" ref="E102:F102" si="33">E103</f>
        <v>0</v>
      </c>
      <c r="F102" s="79">
        <f t="shared" si="33"/>
        <v>0</v>
      </c>
    </row>
    <row r="103" spans="1:6">
      <c r="A103" s="71">
        <f t="shared" si="28"/>
        <v>3</v>
      </c>
      <c r="B103" s="101" t="s">
        <v>206</v>
      </c>
      <c r="C103" s="119" t="s">
        <v>207</v>
      </c>
      <c r="D103" s="80">
        <f>D104</f>
        <v>0</v>
      </c>
      <c r="E103" s="80">
        <f t="shared" ref="E103:F103" si="34">E104</f>
        <v>0</v>
      </c>
      <c r="F103" s="80">
        <f t="shared" si="34"/>
        <v>0</v>
      </c>
    </row>
    <row r="104" spans="1:6" ht="22.5">
      <c r="A104" s="71">
        <f t="shared" si="28"/>
        <v>4</v>
      </c>
      <c r="B104" s="102" t="s">
        <v>208</v>
      </c>
      <c r="C104" s="120" t="s">
        <v>207</v>
      </c>
      <c r="D104" s="80"/>
      <c r="E104" s="80"/>
      <c r="F104" s="80"/>
    </row>
    <row r="105" spans="1:6" ht="12.75">
      <c r="A105" s="71">
        <f t="shared" si="28"/>
        <v>2</v>
      </c>
      <c r="B105" s="78" t="s">
        <v>209</v>
      </c>
      <c r="C105" s="118" t="s">
        <v>210</v>
      </c>
      <c r="D105" s="80">
        <f>D106+D108</f>
        <v>0</v>
      </c>
      <c r="E105" s="80">
        <f t="shared" ref="E105:F105" si="35">E106+E108</f>
        <v>0</v>
      </c>
      <c r="F105" s="80">
        <f t="shared" si="35"/>
        <v>0</v>
      </c>
    </row>
    <row r="106" spans="1:6">
      <c r="A106" s="71">
        <f t="shared" si="28"/>
        <v>3</v>
      </c>
      <c r="B106" s="101" t="s">
        <v>211</v>
      </c>
      <c r="C106" s="119" t="s">
        <v>50</v>
      </c>
      <c r="D106" s="80">
        <f>D107</f>
        <v>0</v>
      </c>
      <c r="E106" s="80">
        <f t="shared" ref="E106:F106" si="36">E107</f>
        <v>0</v>
      </c>
      <c r="F106" s="80">
        <f t="shared" si="36"/>
        <v>0</v>
      </c>
    </row>
    <row r="107" spans="1:6" ht="22.5">
      <c r="A107" s="71">
        <f t="shared" si="28"/>
        <v>4</v>
      </c>
      <c r="B107" s="102" t="s">
        <v>212</v>
      </c>
      <c r="C107" s="120" t="s">
        <v>50</v>
      </c>
      <c r="D107" s="80"/>
      <c r="E107" s="80"/>
      <c r="F107" s="80"/>
    </row>
    <row r="108" spans="1:6">
      <c r="B108" s="101">
        <v>452</v>
      </c>
      <c r="C108" s="119" t="s">
        <v>213</v>
      </c>
      <c r="D108" s="80">
        <f>D109</f>
        <v>0</v>
      </c>
      <c r="E108" s="80">
        <f t="shared" ref="E108:F108" si="37">E109</f>
        <v>0</v>
      </c>
      <c r="F108" s="80">
        <f t="shared" si="37"/>
        <v>0</v>
      </c>
    </row>
    <row r="109" spans="1:6" ht="22.5">
      <c r="B109" s="102" t="s">
        <v>214</v>
      </c>
      <c r="C109" s="120" t="s">
        <v>213</v>
      </c>
      <c r="D109" s="80"/>
      <c r="E109" s="80"/>
      <c r="F109" s="80"/>
    </row>
    <row r="110" spans="1:6" ht="12.75">
      <c r="B110" s="78" t="s">
        <v>215</v>
      </c>
      <c r="C110" s="118" t="s">
        <v>216</v>
      </c>
      <c r="D110" s="80">
        <f>D111+D114</f>
        <v>0</v>
      </c>
      <c r="E110" s="80">
        <f t="shared" ref="E110:F110" si="38">E111+E114</f>
        <v>0</v>
      </c>
      <c r="F110" s="80">
        <f t="shared" si="38"/>
        <v>0</v>
      </c>
    </row>
    <row r="111" spans="1:6" ht="12.75">
      <c r="B111" s="78" t="s">
        <v>217</v>
      </c>
      <c r="C111" s="118" t="s">
        <v>218</v>
      </c>
      <c r="D111" s="80">
        <f>D112</f>
        <v>0</v>
      </c>
      <c r="E111" s="80">
        <f t="shared" ref="E111:F112" si="39">E112</f>
        <v>0</v>
      </c>
      <c r="F111" s="80">
        <f t="shared" si="39"/>
        <v>0</v>
      </c>
    </row>
    <row r="112" spans="1:6">
      <c r="B112" s="101" t="s">
        <v>219</v>
      </c>
      <c r="C112" s="119" t="s">
        <v>220</v>
      </c>
      <c r="D112" s="80">
        <f>D113</f>
        <v>0</v>
      </c>
      <c r="E112" s="80">
        <f t="shared" si="39"/>
        <v>0</v>
      </c>
      <c r="F112" s="80">
        <f t="shared" si="39"/>
        <v>0</v>
      </c>
    </row>
    <row r="113" spans="2:6" ht="22.5">
      <c r="B113" s="102" t="s">
        <v>221</v>
      </c>
      <c r="C113" s="120" t="s">
        <v>220</v>
      </c>
      <c r="D113" s="80"/>
      <c r="E113" s="80"/>
      <c r="F113" s="80"/>
    </row>
    <row r="114" spans="2:6" ht="12.75">
      <c r="B114" s="78" t="s">
        <v>222</v>
      </c>
      <c r="C114" s="118" t="s">
        <v>223</v>
      </c>
      <c r="D114" s="80">
        <f>D115</f>
        <v>0</v>
      </c>
      <c r="E114" s="80">
        <f t="shared" ref="E114:F115" si="40">E115</f>
        <v>0</v>
      </c>
      <c r="F114" s="80">
        <f t="shared" si="40"/>
        <v>0</v>
      </c>
    </row>
    <row r="115" spans="2:6" ht="24">
      <c r="B115" s="101" t="s">
        <v>224</v>
      </c>
      <c r="C115" s="119" t="s">
        <v>225</v>
      </c>
      <c r="D115" s="80">
        <f>D116</f>
        <v>0</v>
      </c>
      <c r="E115" s="80">
        <f t="shared" si="40"/>
        <v>0</v>
      </c>
      <c r="F115" s="80">
        <f t="shared" si="40"/>
        <v>0</v>
      </c>
    </row>
    <row r="116" spans="2:6" ht="22.5">
      <c r="B116" s="102" t="s">
        <v>226</v>
      </c>
      <c r="C116" s="120" t="s">
        <v>227</v>
      </c>
      <c r="D116" s="80"/>
      <c r="E116" s="80"/>
      <c r="F116" s="80"/>
    </row>
  </sheetData>
  <autoFilter ref="A2:F107"/>
  <mergeCells count="1">
    <mergeCell ref="C1:F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8"/>
  <sheetViews>
    <sheetView tabSelected="1" zoomScaleNormal="100" workbookViewId="0">
      <selection activeCell="B17" sqref="B17:I17"/>
    </sheetView>
  </sheetViews>
  <sheetFormatPr defaultColWidth="11.42578125" defaultRowHeight="12.75"/>
  <cols>
    <col min="1" max="1" width="16" style="35" customWidth="1"/>
    <col min="2" max="3" width="17.5703125" style="35" customWidth="1"/>
    <col min="4" max="4" width="17.5703125" style="47" customWidth="1"/>
    <col min="5" max="8" width="17.5703125" style="58" customWidth="1"/>
    <col min="9" max="9" width="18.85546875" style="58" customWidth="1"/>
    <col min="10" max="10" width="14.28515625" style="58" customWidth="1"/>
    <col min="11" max="11" width="7.85546875" style="58" customWidth="1"/>
    <col min="12" max="16384" width="11.42578125" style="58"/>
  </cols>
  <sheetData>
    <row r="1" spans="1:9" ht="24" customHeight="1">
      <c r="A1" s="246" t="s">
        <v>7</v>
      </c>
      <c r="B1" s="246"/>
      <c r="C1" s="246"/>
      <c r="D1" s="246"/>
      <c r="E1" s="246"/>
      <c r="F1" s="246"/>
      <c r="G1" s="246"/>
      <c r="H1" s="246"/>
    </row>
    <row r="2" spans="1:9" s="1" customFormat="1" ht="13.5" thickBot="1">
      <c r="A2" s="13"/>
      <c r="I2" s="14" t="s">
        <v>8</v>
      </c>
    </row>
    <row r="3" spans="1:9" s="1" customFormat="1" ht="26.25" thickBot="1">
      <c r="A3" s="54" t="s">
        <v>9</v>
      </c>
      <c r="B3" s="247" t="s">
        <v>328</v>
      </c>
      <c r="C3" s="248"/>
      <c r="D3" s="248"/>
      <c r="E3" s="248"/>
      <c r="F3" s="248"/>
      <c r="G3" s="248"/>
      <c r="H3" s="248"/>
      <c r="I3" s="249"/>
    </row>
    <row r="4" spans="1:9" s="1" customFormat="1" ht="90" thickBot="1">
      <c r="A4" s="55" t="s">
        <v>10</v>
      </c>
      <c r="B4" s="15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6" t="s">
        <v>291</v>
      </c>
      <c r="H4" s="128" t="s">
        <v>16</v>
      </c>
      <c r="I4" s="17" t="s">
        <v>322</v>
      </c>
    </row>
    <row r="5" spans="1:9" s="1" customFormat="1">
      <c r="A5" s="3">
        <v>65264</v>
      </c>
      <c r="B5" s="4"/>
      <c r="C5" s="5"/>
      <c r="D5" s="6">
        <v>173600</v>
      </c>
      <c r="E5" s="7"/>
      <c r="F5" s="7"/>
      <c r="G5" s="8"/>
      <c r="H5" s="8"/>
      <c r="I5" s="9"/>
    </row>
    <row r="6" spans="1:9" s="1" customFormat="1">
      <c r="A6" s="18">
        <v>64132</v>
      </c>
      <c r="B6" s="19"/>
      <c r="C6" s="20">
        <v>120</v>
      </c>
      <c r="D6" s="20"/>
      <c r="E6" s="20"/>
      <c r="F6" s="20"/>
      <c r="G6" s="21"/>
      <c r="H6" s="21"/>
      <c r="I6" s="22"/>
    </row>
    <row r="7" spans="1:9" s="1" customFormat="1">
      <c r="A7" s="18">
        <v>63612</v>
      </c>
      <c r="B7" s="19"/>
      <c r="C7" s="20"/>
      <c r="D7" s="20"/>
      <c r="E7" s="20">
        <v>1465000</v>
      </c>
      <c r="F7" s="20"/>
      <c r="G7" s="21"/>
      <c r="H7" s="21"/>
      <c r="I7" s="22"/>
    </row>
    <row r="8" spans="1:9" s="1" customFormat="1">
      <c r="A8" s="18">
        <v>67111</v>
      </c>
      <c r="B8" s="19">
        <v>76000</v>
      </c>
      <c r="C8" s="20"/>
      <c r="D8" s="20"/>
      <c r="E8" s="20"/>
      <c r="F8" s="20"/>
      <c r="G8" s="21"/>
      <c r="H8" s="21"/>
      <c r="I8" s="22"/>
    </row>
    <row r="9" spans="1:9" s="1" customFormat="1">
      <c r="A9" s="23"/>
      <c r="B9" s="19"/>
      <c r="C9" s="20"/>
      <c r="D9" s="20"/>
      <c r="E9" s="20"/>
      <c r="F9" s="20"/>
      <c r="G9" s="21"/>
      <c r="H9" s="21"/>
      <c r="I9" s="22"/>
    </row>
    <row r="10" spans="1:9" s="1" customFormat="1">
      <c r="A10" s="23"/>
      <c r="B10" s="19"/>
      <c r="C10" s="20"/>
      <c r="D10" s="20"/>
      <c r="E10" s="20"/>
      <c r="F10" s="20"/>
      <c r="G10" s="21"/>
      <c r="H10" s="21"/>
      <c r="I10" s="22"/>
    </row>
    <row r="11" spans="1:9" s="1" customFormat="1">
      <c r="A11" s="23"/>
      <c r="B11" s="19"/>
      <c r="C11" s="20"/>
      <c r="D11" s="20"/>
      <c r="E11" s="20"/>
      <c r="F11" s="20"/>
      <c r="G11" s="21"/>
      <c r="H11" s="21"/>
      <c r="I11" s="22"/>
    </row>
    <row r="12" spans="1:9" s="1" customFormat="1">
      <c r="A12" s="23"/>
      <c r="B12" s="19"/>
      <c r="C12" s="20"/>
      <c r="D12" s="20"/>
      <c r="E12" s="20"/>
      <c r="F12" s="20"/>
      <c r="G12" s="21"/>
      <c r="H12" s="21"/>
      <c r="I12" s="22"/>
    </row>
    <row r="13" spans="1:9" s="1" customFormat="1" ht="13.5" thickBot="1">
      <c r="A13" s="24"/>
      <c r="B13" s="25"/>
      <c r="C13" s="26"/>
      <c r="D13" s="26"/>
      <c r="E13" s="26"/>
      <c r="F13" s="26"/>
      <c r="G13" s="27"/>
      <c r="H13" s="27"/>
      <c r="I13" s="28"/>
    </row>
    <row r="14" spans="1:9" s="1" customFormat="1" ht="30" customHeight="1" thickBot="1">
      <c r="A14" s="29" t="s">
        <v>17</v>
      </c>
      <c r="B14" s="30">
        <v>76000</v>
      </c>
      <c r="C14" s="31">
        <f>+C6</f>
        <v>120</v>
      </c>
      <c r="D14" s="32">
        <f>D5</f>
        <v>173600</v>
      </c>
      <c r="E14" s="31">
        <v>0</v>
      </c>
      <c r="F14" s="32">
        <f>+F6</f>
        <v>0</v>
      </c>
      <c r="G14" s="31">
        <v>0</v>
      </c>
      <c r="H14" s="33">
        <v>0</v>
      </c>
      <c r="I14" s="33">
        <v>0</v>
      </c>
    </row>
    <row r="15" spans="1:9" s="1" customFormat="1" ht="28.5" customHeight="1" thickBot="1">
      <c r="A15" s="29" t="s">
        <v>329</v>
      </c>
      <c r="B15" s="250">
        <f>B14+C14+D14+E14+F14+G14+I14</f>
        <v>249720</v>
      </c>
      <c r="C15" s="251"/>
      <c r="D15" s="251"/>
      <c r="E15" s="251"/>
      <c r="F15" s="251"/>
      <c r="G15" s="251"/>
      <c r="H15" s="251"/>
      <c r="I15" s="252"/>
    </row>
    <row r="16" spans="1:9" ht="13.5" thickBot="1">
      <c r="A16" s="59"/>
      <c r="B16" s="59"/>
      <c r="C16" s="59"/>
      <c r="D16" s="11"/>
      <c r="E16" s="34"/>
      <c r="H16" s="14"/>
    </row>
    <row r="17" spans="1:9" ht="24" customHeight="1" thickBot="1">
      <c r="A17" s="56" t="s">
        <v>9</v>
      </c>
      <c r="B17" s="247" t="s">
        <v>331</v>
      </c>
      <c r="C17" s="248"/>
      <c r="D17" s="248"/>
      <c r="E17" s="248"/>
      <c r="F17" s="248"/>
      <c r="G17" s="248"/>
      <c r="H17" s="248"/>
      <c r="I17" s="249"/>
    </row>
    <row r="18" spans="1:9" ht="90" thickBot="1">
      <c r="A18" s="57" t="s">
        <v>10</v>
      </c>
      <c r="B18" s="15" t="s">
        <v>11</v>
      </c>
      <c r="C18" s="16" t="s">
        <v>12</v>
      </c>
      <c r="D18" s="16" t="s">
        <v>13</v>
      </c>
      <c r="E18" s="16" t="s">
        <v>14</v>
      </c>
      <c r="F18" s="16" t="s">
        <v>15</v>
      </c>
      <c r="G18" s="16" t="s">
        <v>291</v>
      </c>
      <c r="H18" s="128" t="s">
        <v>16</v>
      </c>
      <c r="I18" s="17" t="s">
        <v>322</v>
      </c>
    </row>
    <row r="19" spans="1:9">
      <c r="A19" s="3">
        <v>65264</v>
      </c>
      <c r="B19" s="4"/>
      <c r="C19" s="5"/>
      <c r="D19" s="6">
        <v>173600</v>
      </c>
      <c r="E19" s="7"/>
      <c r="F19" s="7"/>
      <c r="G19" s="8"/>
      <c r="H19" s="8"/>
      <c r="I19" s="9"/>
    </row>
    <row r="20" spans="1:9">
      <c r="A20" s="18">
        <v>64132</v>
      </c>
      <c r="B20" s="19"/>
      <c r="C20" s="20">
        <v>120</v>
      </c>
      <c r="D20" s="20"/>
      <c r="E20" s="20"/>
      <c r="F20" s="20"/>
      <c r="G20" s="21"/>
      <c r="H20" s="21"/>
      <c r="I20" s="22"/>
    </row>
    <row r="21" spans="1:9">
      <c r="A21" s="18">
        <v>63612</v>
      </c>
      <c r="B21" s="19"/>
      <c r="C21" s="20"/>
      <c r="D21" s="20"/>
      <c r="E21" s="20">
        <v>1465000</v>
      </c>
      <c r="F21" s="20"/>
      <c r="G21" s="21"/>
      <c r="H21" s="21"/>
      <c r="I21" s="22"/>
    </row>
    <row r="22" spans="1:9">
      <c r="A22" s="18">
        <v>67111</v>
      </c>
      <c r="B22" s="19">
        <v>76000</v>
      </c>
      <c r="C22" s="20"/>
      <c r="D22" s="20"/>
      <c r="E22" s="20"/>
      <c r="F22" s="20"/>
      <c r="G22" s="21"/>
      <c r="H22" s="21"/>
      <c r="I22" s="22"/>
    </row>
    <row r="23" spans="1:9">
      <c r="A23" s="23"/>
      <c r="B23" s="19"/>
      <c r="C23" s="20"/>
      <c r="D23" s="20"/>
      <c r="E23" s="20"/>
      <c r="F23" s="20"/>
      <c r="G23" s="21"/>
      <c r="H23" s="21"/>
      <c r="I23" s="22"/>
    </row>
    <row r="24" spans="1:9">
      <c r="A24" s="23"/>
      <c r="B24" s="19"/>
      <c r="C24" s="20"/>
      <c r="D24" s="20"/>
      <c r="E24" s="20"/>
      <c r="F24" s="20"/>
      <c r="G24" s="21"/>
      <c r="H24" s="21"/>
      <c r="I24" s="22"/>
    </row>
    <row r="25" spans="1:9">
      <c r="A25" s="23"/>
      <c r="B25" s="19"/>
      <c r="C25" s="20"/>
      <c r="D25" s="20"/>
      <c r="E25" s="20"/>
      <c r="F25" s="20"/>
      <c r="G25" s="21"/>
      <c r="H25" s="21"/>
      <c r="I25" s="22"/>
    </row>
    <row r="26" spans="1:9">
      <c r="A26" s="23"/>
      <c r="B26" s="19"/>
      <c r="C26" s="20"/>
      <c r="D26" s="20"/>
      <c r="E26" s="20"/>
      <c r="F26" s="20"/>
      <c r="G26" s="21"/>
      <c r="H26" s="21"/>
      <c r="I26" s="22"/>
    </row>
    <row r="27" spans="1:9" ht="13.5" thickBot="1">
      <c r="A27" s="24"/>
      <c r="B27" s="25"/>
      <c r="C27" s="26"/>
      <c r="D27" s="26"/>
      <c r="E27" s="26"/>
      <c r="F27" s="26"/>
      <c r="G27" s="27"/>
      <c r="H27" s="27"/>
      <c r="I27" s="28"/>
    </row>
    <row r="28" spans="1:9" s="1" customFormat="1" ht="30" customHeight="1" thickBot="1">
      <c r="A28" s="29" t="s">
        <v>17</v>
      </c>
      <c r="B28" s="30">
        <v>76000</v>
      </c>
      <c r="C28" s="31">
        <f>+C20</f>
        <v>120</v>
      </c>
      <c r="D28" s="32">
        <f>D19</f>
        <v>173600</v>
      </c>
      <c r="E28" s="31">
        <v>0</v>
      </c>
      <c r="F28" s="32">
        <f>+F20</f>
        <v>0</v>
      </c>
      <c r="G28" s="31">
        <v>0</v>
      </c>
      <c r="H28" s="33">
        <v>0</v>
      </c>
      <c r="I28" s="33">
        <v>0</v>
      </c>
    </row>
    <row r="29" spans="1:9" s="1" customFormat="1" ht="28.5" customHeight="1" thickBot="1">
      <c r="A29" s="29" t="s">
        <v>340</v>
      </c>
      <c r="B29" s="250">
        <f>B28+C28+D28+E28+F28+G28+I28</f>
        <v>249720</v>
      </c>
      <c r="C29" s="251"/>
      <c r="D29" s="251"/>
      <c r="E29" s="251"/>
      <c r="F29" s="251"/>
      <c r="G29" s="251"/>
      <c r="H29" s="251"/>
      <c r="I29" s="252"/>
    </row>
    <row r="30" spans="1:9" ht="13.5" thickBot="1">
      <c r="D30" s="84"/>
      <c r="E30" s="85"/>
    </row>
    <row r="31" spans="1:9" ht="26.25" thickBot="1">
      <c r="A31" s="56" t="s">
        <v>9</v>
      </c>
      <c r="B31" s="247" t="s">
        <v>339</v>
      </c>
      <c r="C31" s="248"/>
      <c r="D31" s="248"/>
      <c r="E31" s="248"/>
      <c r="F31" s="248"/>
      <c r="G31" s="248"/>
      <c r="H31" s="248"/>
      <c r="I31" s="249"/>
    </row>
    <row r="32" spans="1:9" ht="90" thickBot="1">
      <c r="A32" s="57" t="s">
        <v>10</v>
      </c>
      <c r="B32" s="15" t="s">
        <v>11</v>
      </c>
      <c r="C32" s="16" t="s">
        <v>12</v>
      </c>
      <c r="D32" s="16" t="s">
        <v>13</v>
      </c>
      <c r="E32" s="16" t="s">
        <v>14</v>
      </c>
      <c r="F32" s="16" t="s">
        <v>15</v>
      </c>
      <c r="G32" s="16" t="s">
        <v>291</v>
      </c>
      <c r="H32" s="128" t="s">
        <v>16</v>
      </c>
      <c r="I32" s="17" t="s">
        <v>322</v>
      </c>
    </row>
    <row r="33" spans="1:9">
      <c r="A33" s="3">
        <v>65264</v>
      </c>
      <c r="B33" s="4"/>
      <c r="C33" s="5"/>
      <c r="D33" s="6">
        <v>173600</v>
      </c>
      <c r="E33" s="7"/>
      <c r="F33" s="7"/>
      <c r="G33" s="8"/>
      <c r="H33" s="8"/>
      <c r="I33" s="9"/>
    </row>
    <row r="34" spans="1:9">
      <c r="A34" s="18">
        <v>64132</v>
      </c>
      <c r="B34" s="19"/>
      <c r="C34" s="20">
        <v>120</v>
      </c>
      <c r="D34" s="20"/>
      <c r="E34" s="20"/>
      <c r="F34" s="20"/>
      <c r="G34" s="21"/>
      <c r="H34" s="21"/>
      <c r="I34" s="22"/>
    </row>
    <row r="35" spans="1:9">
      <c r="A35" s="18">
        <v>63612</v>
      </c>
      <c r="B35" s="19"/>
      <c r="C35" s="20"/>
      <c r="D35" s="20"/>
      <c r="E35" s="20">
        <v>1465000</v>
      </c>
      <c r="F35" s="20"/>
      <c r="G35" s="21"/>
      <c r="H35" s="21"/>
      <c r="I35" s="22"/>
    </row>
    <row r="36" spans="1:9">
      <c r="A36" s="18">
        <v>67111</v>
      </c>
      <c r="B36" s="19">
        <v>76000</v>
      </c>
      <c r="C36" s="20"/>
      <c r="D36" s="20"/>
      <c r="E36" s="20"/>
      <c r="F36" s="20"/>
      <c r="G36" s="21"/>
      <c r="H36" s="21"/>
      <c r="I36" s="22"/>
    </row>
    <row r="37" spans="1:9">
      <c r="A37" s="23"/>
      <c r="B37" s="19"/>
      <c r="C37" s="20"/>
      <c r="D37" s="20"/>
      <c r="E37" s="20"/>
      <c r="F37" s="20"/>
      <c r="G37" s="21"/>
      <c r="H37" s="21"/>
      <c r="I37" s="22"/>
    </row>
    <row r="38" spans="1:9" ht="13.5" customHeight="1">
      <c r="A38" s="23"/>
      <c r="B38" s="19"/>
      <c r="C38" s="20"/>
      <c r="D38" s="20"/>
      <c r="E38" s="20"/>
      <c r="F38" s="20"/>
      <c r="G38" s="21"/>
      <c r="H38" s="21"/>
      <c r="I38" s="22"/>
    </row>
    <row r="39" spans="1:9" ht="13.5" customHeight="1">
      <c r="A39" s="23"/>
      <c r="B39" s="19"/>
      <c r="C39" s="20"/>
      <c r="D39" s="20"/>
      <c r="E39" s="20"/>
      <c r="F39" s="20"/>
      <c r="G39" s="21"/>
      <c r="H39" s="21"/>
      <c r="I39" s="22"/>
    </row>
    <row r="40" spans="1:9" ht="13.5" customHeight="1">
      <c r="A40" s="23"/>
      <c r="B40" s="19"/>
      <c r="C40" s="20"/>
      <c r="D40" s="20"/>
      <c r="E40" s="20"/>
      <c r="F40" s="20"/>
      <c r="G40" s="21"/>
      <c r="H40" s="21"/>
      <c r="I40" s="22"/>
    </row>
    <row r="41" spans="1:9" ht="13.5" thickBot="1">
      <c r="A41" s="24"/>
      <c r="B41" s="25"/>
      <c r="C41" s="26"/>
      <c r="D41" s="26"/>
      <c r="E41" s="26"/>
      <c r="F41" s="26"/>
      <c r="G41" s="27"/>
      <c r="H41" s="27"/>
      <c r="I41" s="28"/>
    </row>
    <row r="42" spans="1:9" s="1" customFormat="1" ht="30" customHeight="1" thickBot="1">
      <c r="A42" s="29" t="s">
        <v>17</v>
      </c>
      <c r="B42" s="30">
        <v>76000</v>
      </c>
      <c r="C42" s="31">
        <f>+C34</f>
        <v>120</v>
      </c>
      <c r="D42" s="32">
        <f>D33</f>
        <v>173600</v>
      </c>
      <c r="E42" s="31">
        <v>0</v>
      </c>
      <c r="F42" s="32">
        <f>+F34</f>
        <v>0</v>
      </c>
      <c r="G42" s="31">
        <v>0</v>
      </c>
      <c r="H42" s="33">
        <v>0</v>
      </c>
      <c r="I42" s="33">
        <v>0</v>
      </c>
    </row>
    <row r="43" spans="1:9" s="1" customFormat="1" ht="28.5" customHeight="1" thickBot="1">
      <c r="A43" s="29" t="s">
        <v>341</v>
      </c>
      <c r="B43" s="250">
        <f>B42+C42+D42+E42+F42+G42+I42</f>
        <v>249720</v>
      </c>
      <c r="C43" s="251"/>
      <c r="D43" s="251"/>
      <c r="E43" s="251"/>
      <c r="F43" s="251"/>
      <c r="G43" s="251"/>
      <c r="H43" s="251"/>
      <c r="I43" s="252"/>
    </row>
    <row r="44" spans="1:9" ht="13.5" customHeight="1">
      <c r="C44" s="36"/>
      <c r="D44" s="84"/>
      <c r="E44" s="86"/>
    </row>
    <row r="45" spans="1:9" ht="13.5" customHeight="1">
      <c r="C45" s="36"/>
      <c r="D45" s="87"/>
      <c r="E45" s="88"/>
    </row>
    <row r="46" spans="1:9" ht="13.5" customHeight="1">
      <c r="D46" s="89"/>
      <c r="E46" s="90"/>
    </row>
    <row r="47" spans="1:9" ht="13.5" customHeight="1">
      <c r="D47" s="91"/>
      <c r="E47" s="92"/>
    </row>
    <row r="48" spans="1:9" ht="13.5" customHeight="1">
      <c r="D48" s="84"/>
      <c r="E48" s="85"/>
    </row>
    <row r="49" spans="2:5" ht="28.5" customHeight="1">
      <c r="C49" s="36"/>
      <c r="D49" s="84"/>
      <c r="E49" s="93"/>
    </row>
    <row r="50" spans="2:5" ht="13.5" customHeight="1">
      <c r="C50" s="36"/>
      <c r="D50" s="84"/>
      <c r="E50" s="88"/>
    </row>
    <row r="51" spans="2:5" ht="13.5" customHeight="1">
      <c r="D51" s="84"/>
      <c r="E51" s="85"/>
    </row>
    <row r="52" spans="2:5" ht="13.5" customHeight="1">
      <c r="D52" s="84"/>
      <c r="E52" s="92"/>
    </row>
    <row r="53" spans="2:5" ht="13.5" customHeight="1">
      <c r="D53" s="84"/>
      <c r="E53" s="85"/>
    </row>
    <row r="54" spans="2:5" ht="22.5" customHeight="1">
      <c r="D54" s="84"/>
      <c r="E54" s="94"/>
    </row>
    <row r="55" spans="2:5" ht="13.5" customHeight="1">
      <c r="D55" s="89"/>
      <c r="E55" s="90"/>
    </row>
    <row r="56" spans="2:5" ht="13.5" customHeight="1">
      <c r="B56" s="36"/>
      <c r="D56" s="89"/>
      <c r="E56" s="95"/>
    </row>
    <row r="57" spans="2:5" ht="13.5" customHeight="1">
      <c r="C57" s="36"/>
      <c r="D57" s="89"/>
      <c r="E57" s="96"/>
    </row>
    <row r="58" spans="2:5" ht="13.5" customHeight="1">
      <c r="C58" s="36"/>
      <c r="D58" s="91"/>
      <c r="E58" s="88"/>
    </row>
    <row r="59" spans="2:5" ht="13.5" customHeight="1">
      <c r="D59" s="84"/>
      <c r="E59" s="85"/>
    </row>
    <row r="60" spans="2:5" ht="13.5" customHeight="1">
      <c r="B60" s="36"/>
      <c r="D60" s="84"/>
      <c r="E60" s="86"/>
    </row>
    <row r="61" spans="2:5" ht="13.5" customHeight="1">
      <c r="C61" s="36"/>
      <c r="D61" s="84"/>
      <c r="E61" s="95"/>
    </row>
    <row r="62" spans="2:5" ht="13.5" customHeight="1">
      <c r="C62" s="36"/>
      <c r="D62" s="91"/>
      <c r="E62" s="88"/>
    </row>
    <row r="63" spans="2:5" ht="13.5" customHeight="1">
      <c r="D63" s="89"/>
      <c r="E63" s="85"/>
    </row>
    <row r="64" spans="2:5" ht="13.5" customHeight="1">
      <c r="C64" s="36"/>
      <c r="D64" s="89"/>
      <c r="E64" s="95"/>
    </row>
    <row r="65" spans="1:5" ht="22.5" customHeight="1">
      <c r="D65" s="91"/>
      <c r="E65" s="94"/>
    </row>
    <row r="66" spans="1:5" ht="13.5" customHeight="1">
      <c r="D66" s="84"/>
      <c r="E66" s="85"/>
    </row>
    <row r="67" spans="1:5" ht="13.5" customHeight="1">
      <c r="D67" s="91"/>
      <c r="E67" s="88"/>
    </row>
    <row r="68" spans="1:5" ht="13.5" customHeight="1">
      <c r="D68" s="84"/>
      <c r="E68" s="85"/>
    </row>
    <row r="69" spans="1:5" ht="13.5" customHeight="1">
      <c r="D69" s="84"/>
      <c r="E69" s="85"/>
    </row>
    <row r="70" spans="1:5" ht="13.5" customHeight="1">
      <c r="A70" s="36"/>
      <c r="D70" s="97"/>
      <c r="E70" s="95"/>
    </row>
    <row r="71" spans="1:5" ht="13.5" customHeight="1">
      <c r="B71" s="36"/>
      <c r="C71" s="36"/>
      <c r="D71" s="98"/>
      <c r="E71" s="95"/>
    </row>
    <row r="72" spans="1:5" ht="13.5" customHeight="1">
      <c r="B72" s="36"/>
      <c r="C72" s="36"/>
      <c r="D72" s="98"/>
      <c r="E72" s="86"/>
    </row>
    <row r="73" spans="1:5" ht="13.5" customHeight="1">
      <c r="B73" s="36"/>
      <c r="C73" s="36"/>
      <c r="D73" s="91"/>
      <c r="E73" s="92"/>
    </row>
    <row r="74" spans="1:5">
      <c r="D74" s="84"/>
      <c r="E74" s="85"/>
    </row>
    <row r="75" spans="1:5">
      <c r="B75" s="36"/>
      <c r="D75" s="84"/>
      <c r="E75" s="95"/>
    </row>
    <row r="76" spans="1:5">
      <c r="C76" s="36"/>
      <c r="D76" s="84"/>
      <c r="E76" s="86"/>
    </row>
    <row r="77" spans="1:5">
      <c r="C77" s="36"/>
      <c r="D77" s="91"/>
      <c r="E77" s="88"/>
    </row>
    <row r="78" spans="1:5">
      <c r="D78" s="84"/>
      <c r="E78" s="85"/>
    </row>
    <row r="79" spans="1:5">
      <c r="D79" s="84"/>
      <c r="E79" s="85"/>
    </row>
    <row r="80" spans="1:5">
      <c r="D80" s="37"/>
      <c r="E80" s="38"/>
    </row>
    <row r="81" spans="1:5">
      <c r="D81" s="84"/>
      <c r="E81" s="85"/>
    </row>
    <row r="82" spans="1:5">
      <c r="D82" s="84"/>
      <c r="E82" s="85"/>
    </row>
    <row r="83" spans="1:5">
      <c r="D83" s="84"/>
      <c r="E83" s="85"/>
    </row>
    <row r="84" spans="1:5">
      <c r="D84" s="91"/>
      <c r="E84" s="88"/>
    </row>
    <row r="85" spans="1:5">
      <c r="D85" s="84"/>
      <c r="E85" s="85"/>
    </row>
    <row r="86" spans="1:5">
      <c r="D86" s="91"/>
      <c r="E86" s="88"/>
    </row>
    <row r="87" spans="1:5">
      <c r="D87" s="84"/>
      <c r="E87" s="85"/>
    </row>
    <row r="88" spans="1:5">
      <c r="D88" s="84"/>
      <c r="E88" s="85"/>
    </row>
    <row r="89" spans="1:5">
      <c r="D89" s="84"/>
      <c r="E89" s="85"/>
    </row>
    <row r="90" spans="1:5">
      <c r="D90" s="84"/>
      <c r="E90" s="85"/>
    </row>
    <row r="91" spans="1:5" ht="28.5" customHeight="1">
      <c r="A91" s="99"/>
      <c r="B91" s="99"/>
      <c r="C91" s="99"/>
      <c r="D91" s="100"/>
      <c r="E91" s="39"/>
    </row>
    <row r="92" spans="1:5">
      <c r="C92" s="36"/>
      <c r="D92" s="84"/>
      <c r="E92" s="86"/>
    </row>
    <row r="93" spans="1:5">
      <c r="D93" s="40"/>
      <c r="E93" s="41"/>
    </row>
    <row r="94" spans="1:5">
      <c r="D94" s="84"/>
      <c r="E94" s="85"/>
    </row>
    <row r="95" spans="1:5">
      <c r="D95" s="37"/>
      <c r="E95" s="38"/>
    </row>
    <row r="96" spans="1:5">
      <c r="D96" s="37"/>
      <c r="E96" s="38"/>
    </row>
    <row r="97" spans="3:5">
      <c r="D97" s="84"/>
      <c r="E97" s="85"/>
    </row>
    <row r="98" spans="3:5">
      <c r="D98" s="91"/>
      <c r="E98" s="88"/>
    </row>
    <row r="99" spans="3:5">
      <c r="D99" s="84"/>
      <c r="E99" s="85"/>
    </row>
    <row r="100" spans="3:5">
      <c r="D100" s="84"/>
      <c r="E100" s="85"/>
    </row>
    <row r="101" spans="3:5">
      <c r="D101" s="91"/>
      <c r="E101" s="88"/>
    </row>
    <row r="102" spans="3:5">
      <c r="D102" s="84"/>
      <c r="E102" s="85"/>
    </row>
    <row r="103" spans="3:5">
      <c r="D103" s="37"/>
      <c r="E103" s="38"/>
    </row>
    <row r="104" spans="3:5">
      <c r="D104" s="91"/>
      <c r="E104" s="41"/>
    </row>
    <row r="105" spans="3:5">
      <c r="D105" s="89"/>
      <c r="E105" s="38"/>
    </row>
    <row r="106" spans="3:5">
      <c r="D106" s="91"/>
      <c r="E106" s="88"/>
    </row>
    <row r="107" spans="3:5">
      <c r="D107" s="84"/>
      <c r="E107" s="85"/>
    </row>
    <row r="108" spans="3:5">
      <c r="C108" s="36"/>
      <c r="D108" s="84"/>
      <c r="E108" s="86"/>
    </row>
    <row r="109" spans="3:5">
      <c r="D109" s="89"/>
      <c r="E109" s="88"/>
    </row>
    <row r="110" spans="3:5">
      <c r="D110" s="89"/>
      <c r="E110" s="38"/>
    </row>
    <row r="111" spans="3:5">
      <c r="C111" s="36"/>
      <c r="D111" s="89"/>
      <c r="E111" s="42"/>
    </row>
    <row r="112" spans="3:5">
      <c r="C112" s="36"/>
      <c r="D112" s="91"/>
      <c r="E112" s="92"/>
    </row>
    <row r="113" spans="1:5">
      <c r="D113" s="84"/>
      <c r="E113" s="85"/>
    </row>
    <row r="114" spans="1:5">
      <c r="D114" s="40"/>
      <c r="E114" s="43"/>
    </row>
    <row r="115" spans="1:5" ht="11.25" customHeight="1">
      <c r="D115" s="37"/>
      <c r="E115" s="38"/>
    </row>
    <row r="116" spans="1:5" ht="24" customHeight="1">
      <c r="B116" s="36"/>
      <c r="D116" s="37"/>
      <c r="E116" s="44"/>
    </row>
    <row r="117" spans="1:5" ht="15" customHeight="1">
      <c r="C117" s="36"/>
      <c r="D117" s="37"/>
      <c r="E117" s="44"/>
    </row>
    <row r="118" spans="1:5" ht="11.25" customHeight="1">
      <c r="D118" s="40"/>
      <c r="E118" s="41"/>
    </row>
    <row r="119" spans="1:5">
      <c r="D119" s="37"/>
      <c r="E119" s="38"/>
    </row>
    <row r="120" spans="1:5" ht="13.5" customHeight="1">
      <c r="B120" s="36"/>
      <c r="D120" s="37"/>
      <c r="E120" s="45"/>
    </row>
    <row r="121" spans="1:5" ht="12.75" customHeight="1">
      <c r="C121" s="36"/>
      <c r="D121" s="37"/>
      <c r="E121" s="86"/>
    </row>
    <row r="122" spans="1:5" ht="12.75" customHeight="1">
      <c r="C122" s="36"/>
      <c r="D122" s="91"/>
      <c r="E122" s="92"/>
    </row>
    <row r="123" spans="1:5">
      <c r="D123" s="84"/>
      <c r="E123" s="85"/>
    </row>
    <row r="124" spans="1:5">
      <c r="C124" s="36"/>
      <c r="D124" s="84"/>
      <c r="E124" s="42"/>
    </row>
    <row r="125" spans="1:5">
      <c r="D125" s="40"/>
      <c r="E125" s="41"/>
    </row>
    <row r="126" spans="1:5">
      <c r="D126" s="37"/>
      <c r="E126" s="38"/>
    </row>
    <row r="127" spans="1:5">
      <c r="D127" s="84"/>
      <c r="E127" s="85"/>
    </row>
    <row r="128" spans="1:5" ht="19.5" customHeight="1">
      <c r="A128" s="95"/>
      <c r="B128" s="59"/>
      <c r="C128" s="59"/>
      <c r="D128" s="59"/>
      <c r="E128" s="95"/>
    </row>
    <row r="129" spans="1:5" ht="15" customHeight="1">
      <c r="A129" s="36"/>
      <c r="D129" s="97"/>
      <c r="E129" s="95"/>
    </row>
    <row r="130" spans="1:5">
      <c r="A130" s="36"/>
      <c r="B130" s="36"/>
      <c r="D130" s="97"/>
      <c r="E130" s="86"/>
    </row>
    <row r="131" spans="1:5">
      <c r="C131" s="36"/>
      <c r="D131" s="84"/>
      <c r="E131" s="95"/>
    </row>
    <row r="132" spans="1:5">
      <c r="D132" s="87"/>
      <c r="E132" s="88"/>
    </row>
    <row r="133" spans="1:5">
      <c r="B133" s="36"/>
      <c r="D133" s="84"/>
      <c r="E133" s="86"/>
    </row>
    <row r="134" spans="1:5">
      <c r="C134" s="36"/>
      <c r="D134" s="84"/>
      <c r="E134" s="86"/>
    </row>
    <row r="135" spans="1:5">
      <c r="D135" s="91"/>
      <c r="E135" s="92"/>
    </row>
    <row r="136" spans="1:5" ht="22.5" customHeight="1">
      <c r="C136" s="36"/>
      <c r="D136" s="84"/>
      <c r="E136" s="93"/>
    </row>
    <row r="137" spans="1:5">
      <c r="D137" s="84"/>
      <c r="E137" s="92"/>
    </row>
    <row r="138" spans="1:5">
      <c r="B138" s="36"/>
      <c r="D138" s="89"/>
      <c r="E138" s="95"/>
    </row>
    <row r="139" spans="1:5">
      <c r="C139" s="36"/>
      <c r="D139" s="89"/>
      <c r="E139" s="96"/>
    </row>
    <row r="140" spans="1:5">
      <c r="D140" s="91"/>
      <c r="E140" s="88"/>
    </row>
    <row r="141" spans="1:5" ht="13.5" customHeight="1">
      <c r="A141" s="36"/>
      <c r="D141" s="97"/>
      <c r="E141" s="95"/>
    </row>
    <row r="142" spans="1:5" ht="13.5" customHeight="1">
      <c r="B142" s="36"/>
      <c r="D142" s="84"/>
      <c r="E142" s="95"/>
    </row>
    <row r="143" spans="1:5" ht="13.5" customHeight="1">
      <c r="C143" s="36"/>
      <c r="D143" s="84"/>
      <c r="E143" s="86"/>
    </row>
    <row r="144" spans="1:5">
      <c r="C144" s="36"/>
      <c r="D144" s="91"/>
      <c r="E144" s="88"/>
    </row>
    <row r="145" spans="1:5">
      <c r="C145" s="36"/>
      <c r="D145" s="84"/>
      <c r="E145" s="86"/>
    </row>
    <row r="146" spans="1:5">
      <c r="D146" s="40"/>
      <c r="E146" s="41"/>
    </row>
    <row r="147" spans="1:5">
      <c r="C147" s="36"/>
      <c r="D147" s="89"/>
      <c r="E147" s="42"/>
    </row>
    <row r="148" spans="1:5">
      <c r="C148" s="36"/>
      <c r="D148" s="91"/>
      <c r="E148" s="92"/>
    </row>
    <row r="149" spans="1:5">
      <c r="D149" s="40"/>
      <c r="E149" s="46"/>
    </row>
    <row r="150" spans="1:5">
      <c r="B150" s="36"/>
      <c r="D150" s="37"/>
      <c r="E150" s="45"/>
    </row>
    <row r="151" spans="1:5">
      <c r="C151" s="36"/>
      <c r="D151" s="37"/>
      <c r="E151" s="86"/>
    </row>
    <row r="152" spans="1:5">
      <c r="C152" s="36"/>
      <c r="D152" s="91"/>
      <c r="E152" s="92"/>
    </row>
    <row r="153" spans="1:5">
      <c r="C153" s="36"/>
      <c r="D153" s="91"/>
      <c r="E153" s="92"/>
    </row>
    <row r="154" spans="1:5">
      <c r="D154" s="84"/>
      <c r="E154" s="85"/>
    </row>
    <row r="155" spans="1:5" ht="18" customHeight="1">
      <c r="A155" s="244"/>
      <c r="B155" s="245"/>
      <c r="C155" s="245"/>
      <c r="D155" s="245"/>
      <c r="E155" s="245"/>
    </row>
    <row r="156" spans="1:5" ht="28.5" customHeight="1">
      <c r="A156" s="99"/>
      <c r="B156" s="99"/>
      <c r="C156" s="99"/>
      <c r="D156" s="100"/>
      <c r="E156" s="39"/>
    </row>
    <row r="158" spans="1:5">
      <c r="A158" s="36"/>
      <c r="B158" s="36"/>
      <c r="C158" s="36"/>
      <c r="D158" s="48"/>
      <c r="E158" s="10"/>
    </row>
    <row r="159" spans="1:5">
      <c r="A159" s="36"/>
      <c r="B159" s="36"/>
      <c r="C159" s="36"/>
      <c r="D159" s="48"/>
      <c r="E159" s="10"/>
    </row>
    <row r="160" spans="1:5" ht="17.25" customHeight="1">
      <c r="A160" s="36"/>
      <c r="B160" s="36"/>
      <c r="C160" s="36"/>
      <c r="D160" s="48"/>
      <c r="E160" s="10"/>
    </row>
    <row r="161" spans="1:5" ht="13.5" customHeight="1">
      <c r="A161" s="36"/>
      <c r="B161" s="36"/>
      <c r="C161" s="36"/>
      <c r="D161" s="48"/>
      <c r="E161" s="10"/>
    </row>
    <row r="162" spans="1:5">
      <c r="A162" s="36"/>
      <c r="B162" s="36"/>
      <c r="C162" s="36"/>
      <c r="D162" s="48"/>
      <c r="E162" s="10"/>
    </row>
    <row r="163" spans="1:5">
      <c r="A163" s="36"/>
      <c r="B163" s="36"/>
      <c r="C163" s="36"/>
    </row>
    <row r="164" spans="1:5">
      <c r="A164" s="36"/>
      <c r="B164" s="36"/>
      <c r="C164" s="36"/>
      <c r="D164" s="48"/>
      <c r="E164" s="10"/>
    </row>
    <row r="165" spans="1:5">
      <c r="A165" s="36"/>
      <c r="B165" s="36"/>
      <c r="C165" s="36"/>
      <c r="D165" s="48"/>
      <c r="E165" s="49"/>
    </row>
    <row r="166" spans="1:5">
      <c r="A166" s="36"/>
      <c r="B166" s="36"/>
      <c r="C166" s="36"/>
      <c r="D166" s="48"/>
      <c r="E166" s="10"/>
    </row>
    <row r="167" spans="1:5" ht="22.5" customHeight="1">
      <c r="A167" s="36"/>
      <c r="B167" s="36"/>
      <c r="C167" s="36"/>
      <c r="D167" s="48"/>
      <c r="E167" s="93"/>
    </row>
    <row r="168" spans="1:5" ht="22.5" customHeight="1">
      <c r="D168" s="91"/>
      <c r="E168" s="94"/>
    </row>
  </sheetData>
  <mergeCells count="8">
    <mergeCell ref="A155:E155"/>
    <mergeCell ref="A1:H1"/>
    <mergeCell ref="B3:I3"/>
    <mergeCell ref="B15:I15"/>
    <mergeCell ref="B17:I17"/>
    <mergeCell ref="B29:I29"/>
    <mergeCell ref="B43:I43"/>
    <mergeCell ref="B31:I31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75" firstPageNumber="2" orientation="landscape" useFirstPageNumber="1" r:id="rId1"/>
  <headerFooter alignWithMargins="0">
    <oddFooter>&amp;R&amp;P</oddFooter>
  </headerFooter>
  <rowBreaks count="3" manualBreakCount="3">
    <brk id="15" max="8" man="1"/>
    <brk id="89" max="9" man="1"/>
    <brk id="153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J494"/>
  <sheetViews>
    <sheetView zoomScaleNormal="100" workbookViewId="0">
      <selection activeCell="L20" sqref="L20"/>
    </sheetView>
  </sheetViews>
  <sheetFormatPr defaultColWidth="11.42578125" defaultRowHeight="12.75"/>
  <cols>
    <col min="1" max="1" width="11.42578125" style="52" bestFit="1" customWidth="1"/>
    <col min="2" max="2" width="34.42578125" style="53" customWidth="1"/>
    <col min="3" max="3" width="14.28515625" style="2" customWidth="1"/>
    <col min="4" max="4" width="15.7109375" style="2" customWidth="1"/>
    <col min="5" max="5" width="12.42578125" style="2" bestFit="1" customWidth="1"/>
    <col min="6" max="6" width="14.140625" style="2" bestFit="1" customWidth="1"/>
    <col min="7" max="7" width="12" style="2" customWidth="1"/>
    <col min="8" max="8" width="10.85546875" style="2" customWidth="1"/>
    <col min="9" max="9" width="14.28515625" style="2" customWidth="1"/>
    <col min="10" max="10" width="10" style="2" bestFit="1" customWidth="1"/>
    <col min="11" max="12" width="12.28515625" style="2" bestFit="1" customWidth="1"/>
    <col min="13" max="13" width="14.140625" style="156" customWidth="1"/>
    <col min="14" max="14" width="15.140625" style="156" customWidth="1"/>
    <col min="15" max="16" width="11.7109375" style="156" bestFit="1" customWidth="1"/>
    <col min="17" max="18" width="11.42578125" style="156"/>
    <col min="19" max="19" width="13.85546875" style="156" customWidth="1"/>
    <col min="20" max="22" width="11.42578125" style="156"/>
    <col min="23" max="23" width="11.7109375" style="156" bestFit="1" customWidth="1"/>
    <col min="24" max="253" width="11.42578125" style="156"/>
    <col min="254" max="254" width="11.42578125" style="156" bestFit="1" customWidth="1"/>
    <col min="255" max="255" width="34.42578125" style="156" customWidth="1"/>
    <col min="256" max="256" width="14.28515625" style="156" customWidth="1"/>
    <col min="257" max="257" width="15.7109375" style="156" customWidth="1"/>
    <col min="258" max="258" width="12.42578125" style="156" bestFit="1" customWidth="1"/>
    <col min="259" max="259" width="14.140625" style="156" bestFit="1" customWidth="1"/>
    <col min="260" max="260" width="12" style="156" customWidth="1"/>
    <col min="261" max="262" width="10.85546875" style="156" customWidth="1"/>
    <col min="263" max="263" width="14.28515625" style="156" customWidth="1"/>
    <col min="264" max="264" width="10" style="156" bestFit="1" customWidth="1"/>
    <col min="265" max="266" width="12.28515625" style="156" bestFit="1" customWidth="1"/>
    <col min="267" max="267" width="14.140625" style="156" customWidth="1"/>
    <col min="268" max="268" width="15.140625" style="156" customWidth="1"/>
    <col min="269" max="269" width="11.42578125" style="156"/>
    <col min="270" max="270" width="10.85546875" style="156" customWidth="1"/>
    <col min="271" max="273" width="11.42578125" style="156"/>
    <col min="274" max="274" width="13.85546875" style="156" customWidth="1"/>
    <col min="275" max="278" width="11.42578125" style="156"/>
    <col min="279" max="279" width="10.85546875" style="156" customWidth="1"/>
    <col min="280" max="509" width="11.42578125" style="156"/>
    <col min="510" max="510" width="11.42578125" style="156" bestFit="1" customWidth="1"/>
    <col min="511" max="511" width="34.42578125" style="156" customWidth="1"/>
    <col min="512" max="512" width="14.28515625" style="156" customWidth="1"/>
    <col min="513" max="513" width="15.7109375" style="156" customWidth="1"/>
    <col min="514" max="514" width="12.42578125" style="156" bestFit="1" customWidth="1"/>
    <col min="515" max="515" width="14.140625" style="156" bestFit="1" customWidth="1"/>
    <col min="516" max="516" width="12" style="156" customWidth="1"/>
    <col min="517" max="518" width="10.85546875" style="156" customWidth="1"/>
    <col min="519" max="519" width="14.28515625" style="156" customWidth="1"/>
    <col min="520" max="520" width="10" style="156" bestFit="1" customWidth="1"/>
    <col min="521" max="522" width="12.28515625" style="156" bestFit="1" customWidth="1"/>
    <col min="523" max="523" width="14.140625" style="156" customWidth="1"/>
    <col min="524" max="524" width="15.140625" style="156" customWidth="1"/>
    <col min="525" max="525" width="11.42578125" style="156"/>
    <col min="526" max="526" width="10.85546875" style="156" customWidth="1"/>
    <col min="527" max="529" width="11.42578125" style="156"/>
    <col min="530" max="530" width="13.85546875" style="156" customWidth="1"/>
    <col min="531" max="534" width="11.42578125" style="156"/>
    <col min="535" max="535" width="10.85546875" style="156" customWidth="1"/>
    <col min="536" max="765" width="11.42578125" style="156"/>
    <col min="766" max="766" width="11.42578125" style="156" bestFit="1" customWidth="1"/>
    <col min="767" max="767" width="34.42578125" style="156" customWidth="1"/>
    <col min="768" max="768" width="14.28515625" style="156" customWidth="1"/>
    <col min="769" max="769" width="15.7109375" style="156" customWidth="1"/>
    <col min="770" max="770" width="12.42578125" style="156" bestFit="1" customWidth="1"/>
    <col min="771" max="771" width="14.140625" style="156" bestFit="1" customWidth="1"/>
    <col min="772" max="772" width="12" style="156" customWidth="1"/>
    <col min="773" max="774" width="10.85546875" style="156" customWidth="1"/>
    <col min="775" max="775" width="14.28515625" style="156" customWidth="1"/>
    <col min="776" max="776" width="10" style="156" bestFit="1" customWidth="1"/>
    <col min="777" max="778" width="12.28515625" style="156" bestFit="1" customWidth="1"/>
    <col min="779" max="779" width="14.140625" style="156" customWidth="1"/>
    <col min="780" max="780" width="15.140625" style="156" customWidth="1"/>
    <col min="781" max="781" width="11.42578125" style="156"/>
    <col min="782" max="782" width="10.85546875" style="156" customWidth="1"/>
    <col min="783" max="785" width="11.42578125" style="156"/>
    <col min="786" max="786" width="13.85546875" style="156" customWidth="1"/>
    <col min="787" max="790" width="11.42578125" style="156"/>
    <col min="791" max="791" width="10.85546875" style="156" customWidth="1"/>
    <col min="792" max="1021" width="11.42578125" style="156"/>
    <col min="1022" max="1022" width="11.42578125" style="156" bestFit="1" customWidth="1"/>
    <col min="1023" max="1023" width="34.42578125" style="156" customWidth="1"/>
    <col min="1024" max="1024" width="14.28515625" style="156" customWidth="1"/>
    <col min="1025" max="1025" width="15.7109375" style="156" customWidth="1"/>
    <col min="1026" max="1026" width="12.42578125" style="156" bestFit="1" customWidth="1"/>
    <col min="1027" max="1027" width="14.140625" style="156" bestFit="1" customWidth="1"/>
    <col min="1028" max="1028" width="12" style="156" customWidth="1"/>
    <col min="1029" max="1030" width="10.85546875" style="156" customWidth="1"/>
    <col min="1031" max="1031" width="14.28515625" style="156" customWidth="1"/>
    <col min="1032" max="1032" width="10" style="156" bestFit="1" customWidth="1"/>
    <col min="1033" max="1034" width="12.28515625" style="156" bestFit="1" customWidth="1"/>
    <col min="1035" max="1035" width="14.140625" style="156" customWidth="1"/>
    <col min="1036" max="1036" width="15.140625" style="156" customWidth="1"/>
    <col min="1037" max="1037" width="11.42578125" style="156"/>
    <col min="1038" max="1038" width="10.85546875" style="156" customWidth="1"/>
    <col min="1039" max="1041" width="11.42578125" style="156"/>
    <col min="1042" max="1042" width="13.85546875" style="156" customWidth="1"/>
    <col min="1043" max="1046" width="11.42578125" style="156"/>
    <col min="1047" max="1047" width="10.85546875" style="156" customWidth="1"/>
    <col min="1048" max="1277" width="11.42578125" style="156"/>
    <col min="1278" max="1278" width="11.42578125" style="156" bestFit="1" customWidth="1"/>
    <col min="1279" max="1279" width="34.42578125" style="156" customWidth="1"/>
    <col min="1280" max="1280" width="14.28515625" style="156" customWidth="1"/>
    <col min="1281" max="1281" width="15.7109375" style="156" customWidth="1"/>
    <col min="1282" max="1282" width="12.42578125" style="156" bestFit="1" customWidth="1"/>
    <col min="1283" max="1283" width="14.140625" style="156" bestFit="1" customWidth="1"/>
    <col min="1284" max="1284" width="12" style="156" customWidth="1"/>
    <col min="1285" max="1286" width="10.85546875" style="156" customWidth="1"/>
    <col min="1287" max="1287" width="14.28515625" style="156" customWidth="1"/>
    <col min="1288" max="1288" width="10" style="156" bestFit="1" customWidth="1"/>
    <col min="1289" max="1290" width="12.28515625" style="156" bestFit="1" customWidth="1"/>
    <col min="1291" max="1291" width="14.140625" style="156" customWidth="1"/>
    <col min="1292" max="1292" width="15.140625" style="156" customWidth="1"/>
    <col min="1293" max="1293" width="11.42578125" style="156"/>
    <col min="1294" max="1294" width="10.85546875" style="156" customWidth="1"/>
    <col min="1295" max="1297" width="11.42578125" style="156"/>
    <col min="1298" max="1298" width="13.85546875" style="156" customWidth="1"/>
    <col min="1299" max="1302" width="11.42578125" style="156"/>
    <col min="1303" max="1303" width="10.85546875" style="156" customWidth="1"/>
    <col min="1304" max="1533" width="11.42578125" style="156"/>
    <col min="1534" max="1534" width="11.42578125" style="156" bestFit="1" customWidth="1"/>
    <col min="1535" max="1535" width="34.42578125" style="156" customWidth="1"/>
    <col min="1536" max="1536" width="14.28515625" style="156" customWidth="1"/>
    <col min="1537" max="1537" width="15.7109375" style="156" customWidth="1"/>
    <col min="1538" max="1538" width="12.42578125" style="156" bestFit="1" customWidth="1"/>
    <col min="1539" max="1539" width="14.140625" style="156" bestFit="1" customWidth="1"/>
    <col min="1540" max="1540" width="12" style="156" customWidth="1"/>
    <col min="1541" max="1542" width="10.85546875" style="156" customWidth="1"/>
    <col min="1543" max="1543" width="14.28515625" style="156" customWidth="1"/>
    <col min="1544" max="1544" width="10" style="156" bestFit="1" customWidth="1"/>
    <col min="1545" max="1546" width="12.28515625" style="156" bestFit="1" customWidth="1"/>
    <col min="1547" max="1547" width="14.140625" style="156" customWidth="1"/>
    <col min="1548" max="1548" width="15.140625" style="156" customWidth="1"/>
    <col min="1549" max="1549" width="11.42578125" style="156"/>
    <col min="1550" max="1550" width="10.85546875" style="156" customWidth="1"/>
    <col min="1551" max="1553" width="11.42578125" style="156"/>
    <col min="1554" max="1554" width="13.85546875" style="156" customWidth="1"/>
    <col min="1555" max="1558" width="11.42578125" style="156"/>
    <col min="1559" max="1559" width="10.85546875" style="156" customWidth="1"/>
    <col min="1560" max="1789" width="11.42578125" style="156"/>
    <col min="1790" max="1790" width="11.42578125" style="156" bestFit="1" customWidth="1"/>
    <col min="1791" max="1791" width="34.42578125" style="156" customWidth="1"/>
    <col min="1792" max="1792" width="14.28515625" style="156" customWidth="1"/>
    <col min="1793" max="1793" width="15.7109375" style="156" customWidth="1"/>
    <col min="1794" max="1794" width="12.42578125" style="156" bestFit="1" customWidth="1"/>
    <col min="1795" max="1795" width="14.140625" style="156" bestFit="1" customWidth="1"/>
    <col min="1796" max="1796" width="12" style="156" customWidth="1"/>
    <col min="1797" max="1798" width="10.85546875" style="156" customWidth="1"/>
    <col min="1799" max="1799" width="14.28515625" style="156" customWidth="1"/>
    <col min="1800" max="1800" width="10" style="156" bestFit="1" customWidth="1"/>
    <col min="1801" max="1802" width="12.28515625" style="156" bestFit="1" customWidth="1"/>
    <col min="1803" max="1803" width="14.140625" style="156" customWidth="1"/>
    <col min="1804" max="1804" width="15.140625" style="156" customWidth="1"/>
    <col min="1805" max="1805" width="11.42578125" style="156"/>
    <col min="1806" max="1806" width="10.85546875" style="156" customWidth="1"/>
    <col min="1807" max="1809" width="11.42578125" style="156"/>
    <col min="1810" max="1810" width="13.85546875" style="156" customWidth="1"/>
    <col min="1811" max="1814" width="11.42578125" style="156"/>
    <col min="1815" max="1815" width="10.85546875" style="156" customWidth="1"/>
    <col min="1816" max="2045" width="11.42578125" style="156"/>
    <col min="2046" max="2046" width="11.42578125" style="156" bestFit="1" customWidth="1"/>
    <col min="2047" max="2047" width="34.42578125" style="156" customWidth="1"/>
    <col min="2048" max="2048" width="14.28515625" style="156" customWidth="1"/>
    <col min="2049" max="2049" width="15.7109375" style="156" customWidth="1"/>
    <col min="2050" max="2050" width="12.42578125" style="156" bestFit="1" customWidth="1"/>
    <col min="2051" max="2051" width="14.140625" style="156" bestFit="1" customWidth="1"/>
    <col min="2052" max="2052" width="12" style="156" customWidth="1"/>
    <col min="2053" max="2054" width="10.85546875" style="156" customWidth="1"/>
    <col min="2055" max="2055" width="14.28515625" style="156" customWidth="1"/>
    <col min="2056" max="2056" width="10" style="156" bestFit="1" customWidth="1"/>
    <col min="2057" max="2058" width="12.28515625" style="156" bestFit="1" customWidth="1"/>
    <col min="2059" max="2059" width="14.140625" style="156" customWidth="1"/>
    <col min="2060" max="2060" width="15.140625" style="156" customWidth="1"/>
    <col min="2061" max="2061" width="11.42578125" style="156"/>
    <col min="2062" max="2062" width="10.85546875" style="156" customWidth="1"/>
    <col min="2063" max="2065" width="11.42578125" style="156"/>
    <col min="2066" max="2066" width="13.85546875" style="156" customWidth="1"/>
    <col min="2067" max="2070" width="11.42578125" style="156"/>
    <col min="2071" max="2071" width="10.85546875" style="156" customWidth="1"/>
    <col min="2072" max="2301" width="11.42578125" style="156"/>
    <col min="2302" max="2302" width="11.42578125" style="156" bestFit="1" customWidth="1"/>
    <col min="2303" max="2303" width="34.42578125" style="156" customWidth="1"/>
    <col min="2304" max="2304" width="14.28515625" style="156" customWidth="1"/>
    <col min="2305" max="2305" width="15.7109375" style="156" customWidth="1"/>
    <col min="2306" max="2306" width="12.42578125" style="156" bestFit="1" customWidth="1"/>
    <col min="2307" max="2307" width="14.140625" style="156" bestFit="1" customWidth="1"/>
    <col min="2308" max="2308" width="12" style="156" customWidth="1"/>
    <col min="2309" max="2310" width="10.85546875" style="156" customWidth="1"/>
    <col min="2311" max="2311" width="14.28515625" style="156" customWidth="1"/>
    <col min="2312" max="2312" width="10" style="156" bestFit="1" customWidth="1"/>
    <col min="2313" max="2314" width="12.28515625" style="156" bestFit="1" customWidth="1"/>
    <col min="2315" max="2315" width="14.140625" style="156" customWidth="1"/>
    <col min="2316" max="2316" width="15.140625" style="156" customWidth="1"/>
    <col min="2317" max="2317" width="11.42578125" style="156"/>
    <col min="2318" max="2318" width="10.85546875" style="156" customWidth="1"/>
    <col min="2319" max="2321" width="11.42578125" style="156"/>
    <col min="2322" max="2322" width="13.85546875" style="156" customWidth="1"/>
    <col min="2323" max="2326" width="11.42578125" style="156"/>
    <col min="2327" max="2327" width="10.85546875" style="156" customWidth="1"/>
    <col min="2328" max="2557" width="11.42578125" style="156"/>
    <col min="2558" max="2558" width="11.42578125" style="156" bestFit="1" customWidth="1"/>
    <col min="2559" max="2559" width="34.42578125" style="156" customWidth="1"/>
    <col min="2560" max="2560" width="14.28515625" style="156" customWidth="1"/>
    <col min="2561" max="2561" width="15.7109375" style="156" customWidth="1"/>
    <col min="2562" max="2562" width="12.42578125" style="156" bestFit="1" customWidth="1"/>
    <col min="2563" max="2563" width="14.140625" style="156" bestFit="1" customWidth="1"/>
    <col min="2564" max="2564" width="12" style="156" customWidth="1"/>
    <col min="2565" max="2566" width="10.85546875" style="156" customWidth="1"/>
    <col min="2567" max="2567" width="14.28515625" style="156" customWidth="1"/>
    <col min="2568" max="2568" width="10" style="156" bestFit="1" customWidth="1"/>
    <col min="2569" max="2570" width="12.28515625" style="156" bestFit="1" customWidth="1"/>
    <col min="2571" max="2571" width="14.140625" style="156" customWidth="1"/>
    <col min="2572" max="2572" width="15.140625" style="156" customWidth="1"/>
    <col min="2573" max="2573" width="11.42578125" style="156"/>
    <col min="2574" max="2574" width="10.85546875" style="156" customWidth="1"/>
    <col min="2575" max="2577" width="11.42578125" style="156"/>
    <col min="2578" max="2578" width="13.85546875" style="156" customWidth="1"/>
    <col min="2579" max="2582" width="11.42578125" style="156"/>
    <col min="2583" max="2583" width="10.85546875" style="156" customWidth="1"/>
    <col min="2584" max="2813" width="11.42578125" style="156"/>
    <col min="2814" max="2814" width="11.42578125" style="156" bestFit="1" customWidth="1"/>
    <col min="2815" max="2815" width="34.42578125" style="156" customWidth="1"/>
    <col min="2816" max="2816" width="14.28515625" style="156" customWidth="1"/>
    <col min="2817" max="2817" width="15.7109375" style="156" customWidth="1"/>
    <col min="2818" max="2818" width="12.42578125" style="156" bestFit="1" customWidth="1"/>
    <col min="2819" max="2819" width="14.140625" style="156" bestFit="1" customWidth="1"/>
    <col min="2820" max="2820" width="12" style="156" customWidth="1"/>
    <col min="2821" max="2822" width="10.85546875" style="156" customWidth="1"/>
    <col min="2823" max="2823" width="14.28515625" style="156" customWidth="1"/>
    <col min="2824" max="2824" width="10" style="156" bestFit="1" customWidth="1"/>
    <col min="2825" max="2826" width="12.28515625" style="156" bestFit="1" customWidth="1"/>
    <col min="2827" max="2827" width="14.140625" style="156" customWidth="1"/>
    <col min="2828" max="2828" width="15.140625" style="156" customWidth="1"/>
    <col min="2829" max="2829" width="11.42578125" style="156"/>
    <col min="2830" max="2830" width="10.85546875" style="156" customWidth="1"/>
    <col min="2831" max="2833" width="11.42578125" style="156"/>
    <col min="2834" max="2834" width="13.85546875" style="156" customWidth="1"/>
    <col min="2835" max="2838" width="11.42578125" style="156"/>
    <col min="2839" max="2839" width="10.85546875" style="156" customWidth="1"/>
    <col min="2840" max="3069" width="11.42578125" style="156"/>
    <col min="3070" max="3070" width="11.42578125" style="156" bestFit="1" customWidth="1"/>
    <col min="3071" max="3071" width="34.42578125" style="156" customWidth="1"/>
    <col min="3072" max="3072" width="14.28515625" style="156" customWidth="1"/>
    <col min="3073" max="3073" width="15.7109375" style="156" customWidth="1"/>
    <col min="3074" max="3074" width="12.42578125" style="156" bestFit="1" customWidth="1"/>
    <col min="3075" max="3075" width="14.140625" style="156" bestFit="1" customWidth="1"/>
    <col min="3076" max="3076" width="12" style="156" customWidth="1"/>
    <col min="3077" max="3078" width="10.85546875" style="156" customWidth="1"/>
    <col min="3079" max="3079" width="14.28515625" style="156" customWidth="1"/>
    <col min="3080" max="3080" width="10" style="156" bestFit="1" customWidth="1"/>
    <col min="3081" max="3082" width="12.28515625" style="156" bestFit="1" customWidth="1"/>
    <col min="3083" max="3083" width="14.140625" style="156" customWidth="1"/>
    <col min="3084" max="3084" width="15.140625" style="156" customWidth="1"/>
    <col min="3085" max="3085" width="11.42578125" style="156"/>
    <col min="3086" max="3086" width="10.85546875" style="156" customWidth="1"/>
    <col min="3087" max="3089" width="11.42578125" style="156"/>
    <col min="3090" max="3090" width="13.85546875" style="156" customWidth="1"/>
    <col min="3091" max="3094" width="11.42578125" style="156"/>
    <col min="3095" max="3095" width="10.85546875" style="156" customWidth="1"/>
    <col min="3096" max="3325" width="11.42578125" style="156"/>
    <col min="3326" max="3326" width="11.42578125" style="156" bestFit="1" customWidth="1"/>
    <col min="3327" max="3327" width="34.42578125" style="156" customWidth="1"/>
    <col min="3328" max="3328" width="14.28515625" style="156" customWidth="1"/>
    <col min="3329" max="3329" width="15.7109375" style="156" customWidth="1"/>
    <col min="3330" max="3330" width="12.42578125" style="156" bestFit="1" customWidth="1"/>
    <col min="3331" max="3331" width="14.140625" style="156" bestFit="1" customWidth="1"/>
    <col min="3332" max="3332" width="12" style="156" customWidth="1"/>
    <col min="3333" max="3334" width="10.85546875" style="156" customWidth="1"/>
    <col min="3335" max="3335" width="14.28515625" style="156" customWidth="1"/>
    <col min="3336" max="3336" width="10" style="156" bestFit="1" customWidth="1"/>
    <col min="3337" max="3338" width="12.28515625" style="156" bestFit="1" customWidth="1"/>
    <col min="3339" max="3339" width="14.140625" style="156" customWidth="1"/>
    <col min="3340" max="3340" width="15.140625" style="156" customWidth="1"/>
    <col min="3341" max="3341" width="11.42578125" style="156"/>
    <col min="3342" max="3342" width="10.85546875" style="156" customWidth="1"/>
    <col min="3343" max="3345" width="11.42578125" style="156"/>
    <col min="3346" max="3346" width="13.85546875" style="156" customWidth="1"/>
    <col min="3347" max="3350" width="11.42578125" style="156"/>
    <col min="3351" max="3351" width="10.85546875" style="156" customWidth="1"/>
    <col min="3352" max="3581" width="11.42578125" style="156"/>
    <col min="3582" max="3582" width="11.42578125" style="156" bestFit="1" customWidth="1"/>
    <col min="3583" max="3583" width="34.42578125" style="156" customWidth="1"/>
    <col min="3584" max="3584" width="14.28515625" style="156" customWidth="1"/>
    <col min="3585" max="3585" width="15.7109375" style="156" customWidth="1"/>
    <col min="3586" max="3586" width="12.42578125" style="156" bestFit="1" customWidth="1"/>
    <col min="3587" max="3587" width="14.140625" style="156" bestFit="1" customWidth="1"/>
    <col min="3588" max="3588" width="12" style="156" customWidth="1"/>
    <col min="3589" max="3590" width="10.85546875" style="156" customWidth="1"/>
    <col min="3591" max="3591" width="14.28515625" style="156" customWidth="1"/>
    <col min="3592" max="3592" width="10" style="156" bestFit="1" customWidth="1"/>
    <col min="3593" max="3594" width="12.28515625" style="156" bestFit="1" customWidth="1"/>
    <col min="3595" max="3595" width="14.140625" style="156" customWidth="1"/>
    <col min="3596" max="3596" width="15.140625" style="156" customWidth="1"/>
    <col min="3597" max="3597" width="11.42578125" style="156"/>
    <col min="3598" max="3598" width="10.85546875" style="156" customWidth="1"/>
    <col min="3599" max="3601" width="11.42578125" style="156"/>
    <col min="3602" max="3602" width="13.85546875" style="156" customWidth="1"/>
    <col min="3603" max="3606" width="11.42578125" style="156"/>
    <col min="3607" max="3607" width="10.85546875" style="156" customWidth="1"/>
    <col min="3608" max="3837" width="11.42578125" style="156"/>
    <col min="3838" max="3838" width="11.42578125" style="156" bestFit="1" customWidth="1"/>
    <col min="3839" max="3839" width="34.42578125" style="156" customWidth="1"/>
    <col min="3840" max="3840" width="14.28515625" style="156" customWidth="1"/>
    <col min="3841" max="3841" width="15.7109375" style="156" customWidth="1"/>
    <col min="3842" max="3842" width="12.42578125" style="156" bestFit="1" customWidth="1"/>
    <col min="3843" max="3843" width="14.140625" style="156" bestFit="1" customWidth="1"/>
    <col min="3844" max="3844" width="12" style="156" customWidth="1"/>
    <col min="3845" max="3846" width="10.85546875" style="156" customWidth="1"/>
    <col min="3847" max="3847" width="14.28515625" style="156" customWidth="1"/>
    <col min="3848" max="3848" width="10" style="156" bestFit="1" customWidth="1"/>
    <col min="3849" max="3850" width="12.28515625" style="156" bestFit="1" customWidth="1"/>
    <col min="3851" max="3851" width="14.140625" style="156" customWidth="1"/>
    <col min="3852" max="3852" width="15.140625" style="156" customWidth="1"/>
    <col min="3853" max="3853" width="11.42578125" style="156"/>
    <col min="3854" max="3854" width="10.85546875" style="156" customWidth="1"/>
    <col min="3855" max="3857" width="11.42578125" style="156"/>
    <col min="3858" max="3858" width="13.85546875" style="156" customWidth="1"/>
    <col min="3859" max="3862" width="11.42578125" style="156"/>
    <col min="3863" max="3863" width="10.85546875" style="156" customWidth="1"/>
    <col min="3864" max="4093" width="11.42578125" style="156"/>
    <col min="4094" max="4094" width="11.42578125" style="156" bestFit="1" customWidth="1"/>
    <col min="4095" max="4095" width="34.42578125" style="156" customWidth="1"/>
    <col min="4096" max="4096" width="14.28515625" style="156" customWidth="1"/>
    <col min="4097" max="4097" width="15.7109375" style="156" customWidth="1"/>
    <col min="4098" max="4098" width="12.42578125" style="156" bestFit="1" customWidth="1"/>
    <col min="4099" max="4099" width="14.140625" style="156" bestFit="1" customWidth="1"/>
    <col min="4100" max="4100" width="12" style="156" customWidth="1"/>
    <col min="4101" max="4102" width="10.85546875" style="156" customWidth="1"/>
    <col min="4103" max="4103" width="14.28515625" style="156" customWidth="1"/>
    <col min="4104" max="4104" width="10" style="156" bestFit="1" customWidth="1"/>
    <col min="4105" max="4106" width="12.28515625" style="156" bestFit="1" customWidth="1"/>
    <col min="4107" max="4107" width="14.140625" style="156" customWidth="1"/>
    <col min="4108" max="4108" width="15.140625" style="156" customWidth="1"/>
    <col min="4109" max="4109" width="11.42578125" style="156"/>
    <col min="4110" max="4110" width="10.85546875" style="156" customWidth="1"/>
    <col min="4111" max="4113" width="11.42578125" style="156"/>
    <col min="4114" max="4114" width="13.85546875" style="156" customWidth="1"/>
    <col min="4115" max="4118" width="11.42578125" style="156"/>
    <col min="4119" max="4119" width="10.85546875" style="156" customWidth="1"/>
    <col min="4120" max="4349" width="11.42578125" style="156"/>
    <col min="4350" max="4350" width="11.42578125" style="156" bestFit="1" customWidth="1"/>
    <col min="4351" max="4351" width="34.42578125" style="156" customWidth="1"/>
    <col min="4352" max="4352" width="14.28515625" style="156" customWidth="1"/>
    <col min="4353" max="4353" width="15.7109375" style="156" customWidth="1"/>
    <col min="4354" max="4354" width="12.42578125" style="156" bestFit="1" customWidth="1"/>
    <col min="4355" max="4355" width="14.140625" style="156" bestFit="1" customWidth="1"/>
    <col min="4356" max="4356" width="12" style="156" customWidth="1"/>
    <col min="4357" max="4358" width="10.85546875" style="156" customWidth="1"/>
    <col min="4359" max="4359" width="14.28515625" style="156" customWidth="1"/>
    <col min="4360" max="4360" width="10" style="156" bestFit="1" customWidth="1"/>
    <col min="4361" max="4362" width="12.28515625" style="156" bestFit="1" customWidth="1"/>
    <col min="4363" max="4363" width="14.140625" style="156" customWidth="1"/>
    <col min="4364" max="4364" width="15.140625" style="156" customWidth="1"/>
    <col min="4365" max="4365" width="11.42578125" style="156"/>
    <col min="4366" max="4366" width="10.85546875" style="156" customWidth="1"/>
    <col min="4367" max="4369" width="11.42578125" style="156"/>
    <col min="4370" max="4370" width="13.85546875" style="156" customWidth="1"/>
    <col min="4371" max="4374" width="11.42578125" style="156"/>
    <col min="4375" max="4375" width="10.85546875" style="156" customWidth="1"/>
    <col min="4376" max="4605" width="11.42578125" style="156"/>
    <col min="4606" max="4606" width="11.42578125" style="156" bestFit="1" customWidth="1"/>
    <col min="4607" max="4607" width="34.42578125" style="156" customWidth="1"/>
    <col min="4608" max="4608" width="14.28515625" style="156" customWidth="1"/>
    <col min="4609" max="4609" width="15.7109375" style="156" customWidth="1"/>
    <col min="4610" max="4610" width="12.42578125" style="156" bestFit="1" customWidth="1"/>
    <col min="4611" max="4611" width="14.140625" style="156" bestFit="1" customWidth="1"/>
    <col min="4612" max="4612" width="12" style="156" customWidth="1"/>
    <col min="4613" max="4614" width="10.85546875" style="156" customWidth="1"/>
    <col min="4615" max="4615" width="14.28515625" style="156" customWidth="1"/>
    <col min="4616" max="4616" width="10" style="156" bestFit="1" customWidth="1"/>
    <col min="4617" max="4618" width="12.28515625" style="156" bestFit="1" customWidth="1"/>
    <col min="4619" max="4619" width="14.140625" style="156" customWidth="1"/>
    <col min="4620" max="4620" width="15.140625" style="156" customWidth="1"/>
    <col min="4621" max="4621" width="11.42578125" style="156"/>
    <col min="4622" max="4622" width="10.85546875" style="156" customWidth="1"/>
    <col min="4623" max="4625" width="11.42578125" style="156"/>
    <col min="4626" max="4626" width="13.85546875" style="156" customWidth="1"/>
    <col min="4627" max="4630" width="11.42578125" style="156"/>
    <col min="4631" max="4631" width="10.85546875" style="156" customWidth="1"/>
    <col min="4632" max="4861" width="11.42578125" style="156"/>
    <col min="4862" max="4862" width="11.42578125" style="156" bestFit="1" customWidth="1"/>
    <col min="4863" max="4863" width="34.42578125" style="156" customWidth="1"/>
    <col min="4864" max="4864" width="14.28515625" style="156" customWidth="1"/>
    <col min="4865" max="4865" width="15.7109375" style="156" customWidth="1"/>
    <col min="4866" max="4866" width="12.42578125" style="156" bestFit="1" customWidth="1"/>
    <col min="4867" max="4867" width="14.140625" style="156" bestFit="1" customWidth="1"/>
    <col min="4868" max="4868" width="12" style="156" customWidth="1"/>
    <col min="4869" max="4870" width="10.85546875" style="156" customWidth="1"/>
    <col min="4871" max="4871" width="14.28515625" style="156" customWidth="1"/>
    <col min="4872" max="4872" width="10" style="156" bestFit="1" customWidth="1"/>
    <col min="4873" max="4874" width="12.28515625" style="156" bestFit="1" customWidth="1"/>
    <col min="4875" max="4875" width="14.140625" style="156" customWidth="1"/>
    <col min="4876" max="4876" width="15.140625" style="156" customWidth="1"/>
    <col min="4877" max="4877" width="11.42578125" style="156"/>
    <col min="4878" max="4878" width="10.85546875" style="156" customWidth="1"/>
    <col min="4879" max="4881" width="11.42578125" style="156"/>
    <col min="4882" max="4882" width="13.85546875" style="156" customWidth="1"/>
    <col min="4883" max="4886" width="11.42578125" style="156"/>
    <col min="4887" max="4887" width="10.85546875" style="156" customWidth="1"/>
    <col min="4888" max="5117" width="11.42578125" style="156"/>
    <col min="5118" max="5118" width="11.42578125" style="156" bestFit="1" customWidth="1"/>
    <col min="5119" max="5119" width="34.42578125" style="156" customWidth="1"/>
    <col min="5120" max="5120" width="14.28515625" style="156" customWidth="1"/>
    <col min="5121" max="5121" width="15.7109375" style="156" customWidth="1"/>
    <col min="5122" max="5122" width="12.42578125" style="156" bestFit="1" customWidth="1"/>
    <col min="5123" max="5123" width="14.140625" style="156" bestFit="1" customWidth="1"/>
    <col min="5124" max="5124" width="12" style="156" customWidth="1"/>
    <col min="5125" max="5126" width="10.85546875" style="156" customWidth="1"/>
    <col min="5127" max="5127" width="14.28515625" style="156" customWidth="1"/>
    <col min="5128" max="5128" width="10" style="156" bestFit="1" customWidth="1"/>
    <col min="5129" max="5130" width="12.28515625" style="156" bestFit="1" customWidth="1"/>
    <col min="5131" max="5131" width="14.140625" style="156" customWidth="1"/>
    <col min="5132" max="5132" width="15.140625" style="156" customWidth="1"/>
    <col min="5133" max="5133" width="11.42578125" style="156"/>
    <col min="5134" max="5134" width="10.85546875" style="156" customWidth="1"/>
    <col min="5135" max="5137" width="11.42578125" style="156"/>
    <col min="5138" max="5138" width="13.85546875" style="156" customWidth="1"/>
    <col min="5139" max="5142" width="11.42578125" style="156"/>
    <col min="5143" max="5143" width="10.85546875" style="156" customWidth="1"/>
    <col min="5144" max="5373" width="11.42578125" style="156"/>
    <col min="5374" max="5374" width="11.42578125" style="156" bestFit="1" customWidth="1"/>
    <col min="5375" max="5375" width="34.42578125" style="156" customWidth="1"/>
    <col min="5376" max="5376" width="14.28515625" style="156" customWidth="1"/>
    <col min="5377" max="5377" width="15.7109375" style="156" customWidth="1"/>
    <col min="5378" max="5378" width="12.42578125" style="156" bestFit="1" customWidth="1"/>
    <col min="5379" max="5379" width="14.140625" style="156" bestFit="1" customWidth="1"/>
    <col min="5380" max="5380" width="12" style="156" customWidth="1"/>
    <col min="5381" max="5382" width="10.85546875" style="156" customWidth="1"/>
    <col min="5383" max="5383" width="14.28515625" style="156" customWidth="1"/>
    <col min="5384" max="5384" width="10" style="156" bestFit="1" customWidth="1"/>
    <col min="5385" max="5386" width="12.28515625" style="156" bestFit="1" customWidth="1"/>
    <col min="5387" max="5387" width="14.140625" style="156" customWidth="1"/>
    <col min="5388" max="5388" width="15.140625" style="156" customWidth="1"/>
    <col min="5389" max="5389" width="11.42578125" style="156"/>
    <col min="5390" max="5390" width="10.85546875" style="156" customWidth="1"/>
    <col min="5391" max="5393" width="11.42578125" style="156"/>
    <col min="5394" max="5394" width="13.85546875" style="156" customWidth="1"/>
    <col min="5395" max="5398" width="11.42578125" style="156"/>
    <col min="5399" max="5399" width="10.85546875" style="156" customWidth="1"/>
    <col min="5400" max="5629" width="11.42578125" style="156"/>
    <col min="5630" max="5630" width="11.42578125" style="156" bestFit="1" customWidth="1"/>
    <col min="5631" max="5631" width="34.42578125" style="156" customWidth="1"/>
    <col min="5632" max="5632" width="14.28515625" style="156" customWidth="1"/>
    <col min="5633" max="5633" width="15.7109375" style="156" customWidth="1"/>
    <col min="5634" max="5634" width="12.42578125" style="156" bestFit="1" customWidth="1"/>
    <col min="5635" max="5635" width="14.140625" style="156" bestFit="1" customWidth="1"/>
    <col min="5636" max="5636" width="12" style="156" customWidth="1"/>
    <col min="5637" max="5638" width="10.85546875" style="156" customWidth="1"/>
    <col min="5639" max="5639" width="14.28515625" style="156" customWidth="1"/>
    <col min="5640" max="5640" width="10" style="156" bestFit="1" customWidth="1"/>
    <col min="5641" max="5642" width="12.28515625" style="156" bestFit="1" customWidth="1"/>
    <col min="5643" max="5643" width="14.140625" style="156" customWidth="1"/>
    <col min="5644" max="5644" width="15.140625" style="156" customWidth="1"/>
    <col min="5645" max="5645" width="11.42578125" style="156"/>
    <col min="5646" max="5646" width="10.85546875" style="156" customWidth="1"/>
    <col min="5647" max="5649" width="11.42578125" style="156"/>
    <col min="5650" max="5650" width="13.85546875" style="156" customWidth="1"/>
    <col min="5651" max="5654" width="11.42578125" style="156"/>
    <col min="5655" max="5655" width="10.85546875" style="156" customWidth="1"/>
    <col min="5656" max="5885" width="11.42578125" style="156"/>
    <col min="5886" max="5886" width="11.42578125" style="156" bestFit="1" customWidth="1"/>
    <col min="5887" max="5887" width="34.42578125" style="156" customWidth="1"/>
    <col min="5888" max="5888" width="14.28515625" style="156" customWidth="1"/>
    <col min="5889" max="5889" width="15.7109375" style="156" customWidth="1"/>
    <col min="5890" max="5890" width="12.42578125" style="156" bestFit="1" customWidth="1"/>
    <col min="5891" max="5891" width="14.140625" style="156" bestFit="1" customWidth="1"/>
    <col min="5892" max="5892" width="12" style="156" customWidth="1"/>
    <col min="5893" max="5894" width="10.85546875" style="156" customWidth="1"/>
    <col min="5895" max="5895" width="14.28515625" style="156" customWidth="1"/>
    <col min="5896" max="5896" width="10" style="156" bestFit="1" customWidth="1"/>
    <col min="5897" max="5898" width="12.28515625" style="156" bestFit="1" customWidth="1"/>
    <col min="5899" max="5899" width="14.140625" style="156" customWidth="1"/>
    <col min="5900" max="5900" width="15.140625" style="156" customWidth="1"/>
    <col min="5901" max="5901" width="11.42578125" style="156"/>
    <col min="5902" max="5902" width="10.85546875" style="156" customWidth="1"/>
    <col min="5903" max="5905" width="11.42578125" style="156"/>
    <col min="5906" max="5906" width="13.85546875" style="156" customWidth="1"/>
    <col min="5907" max="5910" width="11.42578125" style="156"/>
    <col min="5911" max="5911" width="10.85546875" style="156" customWidth="1"/>
    <col min="5912" max="6141" width="11.42578125" style="156"/>
    <col min="6142" max="6142" width="11.42578125" style="156" bestFit="1" customWidth="1"/>
    <col min="6143" max="6143" width="34.42578125" style="156" customWidth="1"/>
    <col min="6144" max="6144" width="14.28515625" style="156" customWidth="1"/>
    <col min="6145" max="6145" width="15.7109375" style="156" customWidth="1"/>
    <col min="6146" max="6146" width="12.42578125" style="156" bestFit="1" customWidth="1"/>
    <col min="6147" max="6147" width="14.140625" style="156" bestFit="1" customWidth="1"/>
    <col min="6148" max="6148" width="12" style="156" customWidth="1"/>
    <col min="6149" max="6150" width="10.85546875" style="156" customWidth="1"/>
    <col min="6151" max="6151" width="14.28515625" style="156" customWidth="1"/>
    <col min="6152" max="6152" width="10" style="156" bestFit="1" customWidth="1"/>
    <col min="6153" max="6154" width="12.28515625" style="156" bestFit="1" customWidth="1"/>
    <col min="6155" max="6155" width="14.140625" style="156" customWidth="1"/>
    <col min="6156" max="6156" width="15.140625" style="156" customWidth="1"/>
    <col min="6157" max="6157" width="11.42578125" style="156"/>
    <col min="6158" max="6158" width="10.85546875" style="156" customWidth="1"/>
    <col min="6159" max="6161" width="11.42578125" style="156"/>
    <col min="6162" max="6162" width="13.85546875" style="156" customWidth="1"/>
    <col min="6163" max="6166" width="11.42578125" style="156"/>
    <col min="6167" max="6167" width="10.85546875" style="156" customWidth="1"/>
    <col min="6168" max="6397" width="11.42578125" style="156"/>
    <col min="6398" max="6398" width="11.42578125" style="156" bestFit="1" customWidth="1"/>
    <col min="6399" max="6399" width="34.42578125" style="156" customWidth="1"/>
    <col min="6400" max="6400" width="14.28515625" style="156" customWidth="1"/>
    <col min="6401" max="6401" width="15.7109375" style="156" customWidth="1"/>
    <col min="6402" max="6402" width="12.42578125" style="156" bestFit="1" customWidth="1"/>
    <col min="6403" max="6403" width="14.140625" style="156" bestFit="1" customWidth="1"/>
    <col min="6404" max="6404" width="12" style="156" customWidth="1"/>
    <col min="6405" max="6406" width="10.85546875" style="156" customWidth="1"/>
    <col min="6407" max="6407" width="14.28515625" style="156" customWidth="1"/>
    <col min="6408" max="6408" width="10" style="156" bestFit="1" customWidth="1"/>
    <col min="6409" max="6410" width="12.28515625" style="156" bestFit="1" customWidth="1"/>
    <col min="6411" max="6411" width="14.140625" style="156" customWidth="1"/>
    <col min="6412" max="6412" width="15.140625" style="156" customWidth="1"/>
    <col min="6413" max="6413" width="11.42578125" style="156"/>
    <col min="6414" max="6414" width="10.85546875" style="156" customWidth="1"/>
    <col min="6415" max="6417" width="11.42578125" style="156"/>
    <col min="6418" max="6418" width="13.85546875" style="156" customWidth="1"/>
    <col min="6419" max="6422" width="11.42578125" style="156"/>
    <col min="6423" max="6423" width="10.85546875" style="156" customWidth="1"/>
    <col min="6424" max="6653" width="11.42578125" style="156"/>
    <col min="6654" max="6654" width="11.42578125" style="156" bestFit="1" customWidth="1"/>
    <col min="6655" max="6655" width="34.42578125" style="156" customWidth="1"/>
    <col min="6656" max="6656" width="14.28515625" style="156" customWidth="1"/>
    <col min="6657" max="6657" width="15.7109375" style="156" customWidth="1"/>
    <col min="6658" max="6658" width="12.42578125" style="156" bestFit="1" customWidth="1"/>
    <col min="6659" max="6659" width="14.140625" style="156" bestFit="1" customWidth="1"/>
    <col min="6660" max="6660" width="12" style="156" customWidth="1"/>
    <col min="6661" max="6662" width="10.85546875" style="156" customWidth="1"/>
    <col min="6663" max="6663" width="14.28515625" style="156" customWidth="1"/>
    <col min="6664" max="6664" width="10" style="156" bestFit="1" customWidth="1"/>
    <col min="6665" max="6666" width="12.28515625" style="156" bestFit="1" customWidth="1"/>
    <col min="6667" max="6667" width="14.140625" style="156" customWidth="1"/>
    <col min="6668" max="6668" width="15.140625" style="156" customWidth="1"/>
    <col min="6669" max="6669" width="11.42578125" style="156"/>
    <col min="6670" max="6670" width="10.85546875" style="156" customWidth="1"/>
    <col min="6671" max="6673" width="11.42578125" style="156"/>
    <col min="6674" max="6674" width="13.85546875" style="156" customWidth="1"/>
    <col min="6675" max="6678" width="11.42578125" style="156"/>
    <col min="6679" max="6679" width="10.85546875" style="156" customWidth="1"/>
    <col min="6680" max="6909" width="11.42578125" style="156"/>
    <col min="6910" max="6910" width="11.42578125" style="156" bestFit="1" customWidth="1"/>
    <col min="6911" max="6911" width="34.42578125" style="156" customWidth="1"/>
    <col min="6912" max="6912" width="14.28515625" style="156" customWidth="1"/>
    <col min="6913" max="6913" width="15.7109375" style="156" customWidth="1"/>
    <col min="6914" max="6914" width="12.42578125" style="156" bestFit="1" customWidth="1"/>
    <col min="6915" max="6915" width="14.140625" style="156" bestFit="1" customWidth="1"/>
    <col min="6916" max="6916" width="12" style="156" customWidth="1"/>
    <col min="6917" max="6918" width="10.85546875" style="156" customWidth="1"/>
    <col min="6919" max="6919" width="14.28515625" style="156" customWidth="1"/>
    <col min="6920" max="6920" width="10" style="156" bestFit="1" customWidth="1"/>
    <col min="6921" max="6922" width="12.28515625" style="156" bestFit="1" customWidth="1"/>
    <col min="6923" max="6923" width="14.140625" style="156" customWidth="1"/>
    <col min="6924" max="6924" width="15.140625" style="156" customWidth="1"/>
    <col min="6925" max="6925" width="11.42578125" style="156"/>
    <col min="6926" max="6926" width="10.85546875" style="156" customWidth="1"/>
    <col min="6927" max="6929" width="11.42578125" style="156"/>
    <col min="6930" max="6930" width="13.85546875" style="156" customWidth="1"/>
    <col min="6931" max="6934" width="11.42578125" style="156"/>
    <col min="6935" max="6935" width="10.85546875" style="156" customWidth="1"/>
    <col min="6936" max="7165" width="11.42578125" style="156"/>
    <col min="7166" max="7166" width="11.42578125" style="156" bestFit="1" customWidth="1"/>
    <col min="7167" max="7167" width="34.42578125" style="156" customWidth="1"/>
    <col min="7168" max="7168" width="14.28515625" style="156" customWidth="1"/>
    <col min="7169" max="7169" width="15.7109375" style="156" customWidth="1"/>
    <col min="7170" max="7170" width="12.42578125" style="156" bestFit="1" customWidth="1"/>
    <col min="7171" max="7171" width="14.140625" style="156" bestFit="1" customWidth="1"/>
    <col min="7172" max="7172" width="12" style="156" customWidth="1"/>
    <col min="7173" max="7174" width="10.85546875" style="156" customWidth="1"/>
    <col min="7175" max="7175" width="14.28515625" style="156" customWidth="1"/>
    <col min="7176" max="7176" width="10" style="156" bestFit="1" customWidth="1"/>
    <col min="7177" max="7178" width="12.28515625" style="156" bestFit="1" customWidth="1"/>
    <col min="7179" max="7179" width="14.140625" style="156" customWidth="1"/>
    <col min="7180" max="7180" width="15.140625" style="156" customWidth="1"/>
    <col min="7181" max="7181" width="11.42578125" style="156"/>
    <col min="7182" max="7182" width="10.85546875" style="156" customWidth="1"/>
    <col min="7183" max="7185" width="11.42578125" style="156"/>
    <col min="7186" max="7186" width="13.85546875" style="156" customWidth="1"/>
    <col min="7187" max="7190" width="11.42578125" style="156"/>
    <col min="7191" max="7191" width="10.85546875" style="156" customWidth="1"/>
    <col min="7192" max="7421" width="11.42578125" style="156"/>
    <col min="7422" max="7422" width="11.42578125" style="156" bestFit="1" customWidth="1"/>
    <col min="7423" max="7423" width="34.42578125" style="156" customWidth="1"/>
    <col min="7424" max="7424" width="14.28515625" style="156" customWidth="1"/>
    <col min="7425" max="7425" width="15.7109375" style="156" customWidth="1"/>
    <col min="7426" max="7426" width="12.42578125" style="156" bestFit="1" customWidth="1"/>
    <col min="7427" max="7427" width="14.140625" style="156" bestFit="1" customWidth="1"/>
    <col min="7428" max="7428" width="12" style="156" customWidth="1"/>
    <col min="7429" max="7430" width="10.85546875" style="156" customWidth="1"/>
    <col min="7431" max="7431" width="14.28515625" style="156" customWidth="1"/>
    <col min="7432" max="7432" width="10" style="156" bestFit="1" customWidth="1"/>
    <col min="7433" max="7434" width="12.28515625" style="156" bestFit="1" customWidth="1"/>
    <col min="7435" max="7435" width="14.140625" style="156" customWidth="1"/>
    <col min="7436" max="7436" width="15.140625" style="156" customWidth="1"/>
    <col min="7437" max="7437" width="11.42578125" style="156"/>
    <col min="7438" max="7438" width="10.85546875" style="156" customWidth="1"/>
    <col min="7439" max="7441" width="11.42578125" style="156"/>
    <col min="7442" max="7442" width="13.85546875" style="156" customWidth="1"/>
    <col min="7443" max="7446" width="11.42578125" style="156"/>
    <col min="7447" max="7447" width="10.85546875" style="156" customWidth="1"/>
    <col min="7448" max="7677" width="11.42578125" style="156"/>
    <col min="7678" max="7678" width="11.42578125" style="156" bestFit="1" customWidth="1"/>
    <col min="7679" max="7679" width="34.42578125" style="156" customWidth="1"/>
    <col min="7680" max="7680" width="14.28515625" style="156" customWidth="1"/>
    <col min="7681" max="7681" width="15.7109375" style="156" customWidth="1"/>
    <col min="7682" max="7682" width="12.42578125" style="156" bestFit="1" customWidth="1"/>
    <col min="7683" max="7683" width="14.140625" style="156" bestFit="1" customWidth="1"/>
    <col min="7684" max="7684" width="12" style="156" customWidth="1"/>
    <col min="7685" max="7686" width="10.85546875" style="156" customWidth="1"/>
    <col min="7687" max="7687" width="14.28515625" style="156" customWidth="1"/>
    <col min="7688" max="7688" width="10" style="156" bestFit="1" customWidth="1"/>
    <col min="7689" max="7690" width="12.28515625" style="156" bestFit="1" customWidth="1"/>
    <col min="7691" max="7691" width="14.140625" style="156" customWidth="1"/>
    <col min="7692" max="7692" width="15.140625" style="156" customWidth="1"/>
    <col min="7693" max="7693" width="11.42578125" style="156"/>
    <col min="7694" max="7694" width="10.85546875" style="156" customWidth="1"/>
    <col min="7695" max="7697" width="11.42578125" style="156"/>
    <col min="7698" max="7698" width="13.85546875" style="156" customWidth="1"/>
    <col min="7699" max="7702" width="11.42578125" style="156"/>
    <col min="7703" max="7703" width="10.85546875" style="156" customWidth="1"/>
    <col min="7704" max="7933" width="11.42578125" style="156"/>
    <col min="7934" max="7934" width="11.42578125" style="156" bestFit="1" customWidth="1"/>
    <col min="7935" max="7935" width="34.42578125" style="156" customWidth="1"/>
    <col min="7936" max="7936" width="14.28515625" style="156" customWidth="1"/>
    <col min="7937" max="7937" width="15.7109375" style="156" customWidth="1"/>
    <col min="7938" max="7938" width="12.42578125" style="156" bestFit="1" customWidth="1"/>
    <col min="7939" max="7939" width="14.140625" style="156" bestFit="1" customWidth="1"/>
    <col min="7940" max="7940" width="12" style="156" customWidth="1"/>
    <col min="7941" max="7942" width="10.85546875" style="156" customWidth="1"/>
    <col min="7943" max="7943" width="14.28515625" style="156" customWidth="1"/>
    <col min="7944" max="7944" width="10" style="156" bestFit="1" customWidth="1"/>
    <col min="7945" max="7946" width="12.28515625" style="156" bestFit="1" customWidth="1"/>
    <col min="7947" max="7947" width="14.140625" style="156" customWidth="1"/>
    <col min="7948" max="7948" width="15.140625" style="156" customWidth="1"/>
    <col min="7949" max="7949" width="11.42578125" style="156"/>
    <col min="7950" max="7950" width="10.85546875" style="156" customWidth="1"/>
    <col min="7951" max="7953" width="11.42578125" style="156"/>
    <col min="7954" max="7954" width="13.85546875" style="156" customWidth="1"/>
    <col min="7955" max="7958" width="11.42578125" style="156"/>
    <col min="7959" max="7959" width="10.85546875" style="156" customWidth="1"/>
    <col min="7960" max="8189" width="11.42578125" style="156"/>
    <col min="8190" max="8190" width="11.42578125" style="156" bestFit="1" customWidth="1"/>
    <col min="8191" max="8191" width="34.42578125" style="156" customWidth="1"/>
    <col min="8192" max="8192" width="14.28515625" style="156" customWidth="1"/>
    <col min="8193" max="8193" width="15.7109375" style="156" customWidth="1"/>
    <col min="8194" max="8194" width="12.42578125" style="156" bestFit="1" customWidth="1"/>
    <col min="8195" max="8195" width="14.140625" style="156" bestFit="1" customWidth="1"/>
    <col min="8196" max="8196" width="12" style="156" customWidth="1"/>
    <col min="8197" max="8198" width="10.85546875" style="156" customWidth="1"/>
    <col min="8199" max="8199" width="14.28515625" style="156" customWidth="1"/>
    <col min="8200" max="8200" width="10" style="156" bestFit="1" customWidth="1"/>
    <col min="8201" max="8202" width="12.28515625" style="156" bestFit="1" customWidth="1"/>
    <col min="8203" max="8203" width="14.140625" style="156" customWidth="1"/>
    <col min="8204" max="8204" width="15.140625" style="156" customWidth="1"/>
    <col min="8205" max="8205" width="11.42578125" style="156"/>
    <col min="8206" max="8206" width="10.85546875" style="156" customWidth="1"/>
    <col min="8207" max="8209" width="11.42578125" style="156"/>
    <col min="8210" max="8210" width="13.85546875" style="156" customWidth="1"/>
    <col min="8211" max="8214" width="11.42578125" style="156"/>
    <col min="8215" max="8215" width="10.85546875" style="156" customWidth="1"/>
    <col min="8216" max="8445" width="11.42578125" style="156"/>
    <col min="8446" max="8446" width="11.42578125" style="156" bestFit="1" customWidth="1"/>
    <col min="8447" max="8447" width="34.42578125" style="156" customWidth="1"/>
    <col min="8448" max="8448" width="14.28515625" style="156" customWidth="1"/>
    <col min="8449" max="8449" width="15.7109375" style="156" customWidth="1"/>
    <col min="8450" max="8450" width="12.42578125" style="156" bestFit="1" customWidth="1"/>
    <col min="8451" max="8451" width="14.140625" style="156" bestFit="1" customWidth="1"/>
    <col min="8452" max="8452" width="12" style="156" customWidth="1"/>
    <col min="8453" max="8454" width="10.85546875" style="156" customWidth="1"/>
    <col min="8455" max="8455" width="14.28515625" style="156" customWidth="1"/>
    <col min="8456" max="8456" width="10" style="156" bestFit="1" customWidth="1"/>
    <col min="8457" max="8458" width="12.28515625" style="156" bestFit="1" customWidth="1"/>
    <col min="8459" max="8459" width="14.140625" style="156" customWidth="1"/>
    <col min="8460" max="8460" width="15.140625" style="156" customWidth="1"/>
    <col min="8461" max="8461" width="11.42578125" style="156"/>
    <col min="8462" max="8462" width="10.85546875" style="156" customWidth="1"/>
    <col min="8463" max="8465" width="11.42578125" style="156"/>
    <col min="8466" max="8466" width="13.85546875" style="156" customWidth="1"/>
    <col min="8467" max="8470" width="11.42578125" style="156"/>
    <col min="8471" max="8471" width="10.85546875" style="156" customWidth="1"/>
    <col min="8472" max="8701" width="11.42578125" style="156"/>
    <col min="8702" max="8702" width="11.42578125" style="156" bestFit="1" customWidth="1"/>
    <col min="8703" max="8703" width="34.42578125" style="156" customWidth="1"/>
    <col min="8704" max="8704" width="14.28515625" style="156" customWidth="1"/>
    <col min="8705" max="8705" width="15.7109375" style="156" customWidth="1"/>
    <col min="8706" max="8706" width="12.42578125" style="156" bestFit="1" customWidth="1"/>
    <col min="8707" max="8707" width="14.140625" style="156" bestFit="1" customWidth="1"/>
    <col min="8708" max="8708" width="12" style="156" customWidth="1"/>
    <col min="8709" max="8710" width="10.85546875" style="156" customWidth="1"/>
    <col min="8711" max="8711" width="14.28515625" style="156" customWidth="1"/>
    <col min="8712" max="8712" width="10" style="156" bestFit="1" customWidth="1"/>
    <col min="8713" max="8714" width="12.28515625" style="156" bestFit="1" customWidth="1"/>
    <col min="8715" max="8715" width="14.140625" style="156" customWidth="1"/>
    <col min="8716" max="8716" width="15.140625" style="156" customWidth="1"/>
    <col min="8717" max="8717" width="11.42578125" style="156"/>
    <col min="8718" max="8718" width="10.85546875" style="156" customWidth="1"/>
    <col min="8719" max="8721" width="11.42578125" style="156"/>
    <col min="8722" max="8722" width="13.85546875" style="156" customWidth="1"/>
    <col min="8723" max="8726" width="11.42578125" style="156"/>
    <col min="8727" max="8727" width="10.85546875" style="156" customWidth="1"/>
    <col min="8728" max="8957" width="11.42578125" style="156"/>
    <col min="8958" max="8958" width="11.42578125" style="156" bestFit="1" customWidth="1"/>
    <col min="8959" max="8959" width="34.42578125" style="156" customWidth="1"/>
    <col min="8960" max="8960" width="14.28515625" style="156" customWidth="1"/>
    <col min="8961" max="8961" width="15.7109375" style="156" customWidth="1"/>
    <col min="8962" max="8962" width="12.42578125" style="156" bestFit="1" customWidth="1"/>
    <col min="8963" max="8963" width="14.140625" style="156" bestFit="1" customWidth="1"/>
    <col min="8964" max="8964" width="12" style="156" customWidth="1"/>
    <col min="8965" max="8966" width="10.85546875" style="156" customWidth="1"/>
    <col min="8967" max="8967" width="14.28515625" style="156" customWidth="1"/>
    <col min="8968" max="8968" width="10" style="156" bestFit="1" customWidth="1"/>
    <col min="8969" max="8970" width="12.28515625" style="156" bestFit="1" customWidth="1"/>
    <col min="8971" max="8971" width="14.140625" style="156" customWidth="1"/>
    <col min="8972" max="8972" width="15.140625" style="156" customWidth="1"/>
    <col min="8973" max="8973" width="11.42578125" style="156"/>
    <col min="8974" max="8974" width="10.85546875" style="156" customWidth="1"/>
    <col min="8975" max="8977" width="11.42578125" style="156"/>
    <col min="8978" max="8978" width="13.85546875" style="156" customWidth="1"/>
    <col min="8979" max="8982" width="11.42578125" style="156"/>
    <col min="8983" max="8983" width="10.85546875" style="156" customWidth="1"/>
    <col min="8984" max="9213" width="11.42578125" style="156"/>
    <col min="9214" max="9214" width="11.42578125" style="156" bestFit="1" customWidth="1"/>
    <col min="9215" max="9215" width="34.42578125" style="156" customWidth="1"/>
    <col min="9216" max="9216" width="14.28515625" style="156" customWidth="1"/>
    <col min="9217" max="9217" width="15.7109375" style="156" customWidth="1"/>
    <col min="9218" max="9218" width="12.42578125" style="156" bestFit="1" customWidth="1"/>
    <col min="9219" max="9219" width="14.140625" style="156" bestFit="1" customWidth="1"/>
    <col min="9220" max="9220" width="12" style="156" customWidth="1"/>
    <col min="9221" max="9222" width="10.85546875" style="156" customWidth="1"/>
    <col min="9223" max="9223" width="14.28515625" style="156" customWidth="1"/>
    <col min="9224" max="9224" width="10" style="156" bestFit="1" customWidth="1"/>
    <col min="9225" max="9226" width="12.28515625" style="156" bestFit="1" customWidth="1"/>
    <col min="9227" max="9227" width="14.140625" style="156" customWidth="1"/>
    <col min="9228" max="9228" width="15.140625" style="156" customWidth="1"/>
    <col min="9229" max="9229" width="11.42578125" style="156"/>
    <col min="9230" max="9230" width="10.85546875" style="156" customWidth="1"/>
    <col min="9231" max="9233" width="11.42578125" style="156"/>
    <col min="9234" max="9234" width="13.85546875" style="156" customWidth="1"/>
    <col min="9235" max="9238" width="11.42578125" style="156"/>
    <col min="9239" max="9239" width="10.85546875" style="156" customWidth="1"/>
    <col min="9240" max="9469" width="11.42578125" style="156"/>
    <col min="9470" max="9470" width="11.42578125" style="156" bestFit="1" customWidth="1"/>
    <col min="9471" max="9471" width="34.42578125" style="156" customWidth="1"/>
    <col min="9472" max="9472" width="14.28515625" style="156" customWidth="1"/>
    <col min="9473" max="9473" width="15.7109375" style="156" customWidth="1"/>
    <col min="9474" max="9474" width="12.42578125" style="156" bestFit="1" customWidth="1"/>
    <col min="9475" max="9475" width="14.140625" style="156" bestFit="1" customWidth="1"/>
    <col min="9476" max="9476" width="12" style="156" customWidth="1"/>
    <col min="9477" max="9478" width="10.85546875" style="156" customWidth="1"/>
    <col min="9479" max="9479" width="14.28515625" style="156" customWidth="1"/>
    <col min="9480" max="9480" width="10" style="156" bestFit="1" customWidth="1"/>
    <col min="9481" max="9482" width="12.28515625" style="156" bestFit="1" customWidth="1"/>
    <col min="9483" max="9483" width="14.140625" style="156" customWidth="1"/>
    <col min="9484" max="9484" width="15.140625" style="156" customWidth="1"/>
    <col min="9485" max="9485" width="11.42578125" style="156"/>
    <col min="9486" max="9486" width="10.85546875" style="156" customWidth="1"/>
    <col min="9487" max="9489" width="11.42578125" style="156"/>
    <col min="9490" max="9490" width="13.85546875" style="156" customWidth="1"/>
    <col min="9491" max="9494" width="11.42578125" style="156"/>
    <col min="9495" max="9495" width="10.85546875" style="156" customWidth="1"/>
    <col min="9496" max="9725" width="11.42578125" style="156"/>
    <col min="9726" max="9726" width="11.42578125" style="156" bestFit="1" customWidth="1"/>
    <col min="9727" max="9727" width="34.42578125" style="156" customWidth="1"/>
    <col min="9728" max="9728" width="14.28515625" style="156" customWidth="1"/>
    <col min="9729" max="9729" width="15.7109375" style="156" customWidth="1"/>
    <col min="9730" max="9730" width="12.42578125" style="156" bestFit="1" customWidth="1"/>
    <col min="9731" max="9731" width="14.140625" style="156" bestFit="1" customWidth="1"/>
    <col min="9732" max="9732" width="12" style="156" customWidth="1"/>
    <col min="9733" max="9734" width="10.85546875" style="156" customWidth="1"/>
    <col min="9735" max="9735" width="14.28515625" style="156" customWidth="1"/>
    <col min="9736" max="9736" width="10" style="156" bestFit="1" customWidth="1"/>
    <col min="9737" max="9738" width="12.28515625" style="156" bestFit="1" customWidth="1"/>
    <col min="9739" max="9739" width="14.140625" style="156" customWidth="1"/>
    <col min="9740" max="9740" width="15.140625" style="156" customWidth="1"/>
    <col min="9741" max="9741" width="11.42578125" style="156"/>
    <col min="9742" max="9742" width="10.85546875" style="156" customWidth="1"/>
    <col min="9743" max="9745" width="11.42578125" style="156"/>
    <col min="9746" max="9746" width="13.85546875" style="156" customWidth="1"/>
    <col min="9747" max="9750" width="11.42578125" style="156"/>
    <col min="9751" max="9751" width="10.85546875" style="156" customWidth="1"/>
    <col min="9752" max="9981" width="11.42578125" style="156"/>
    <col min="9982" max="9982" width="11.42578125" style="156" bestFit="1" customWidth="1"/>
    <col min="9983" max="9983" width="34.42578125" style="156" customWidth="1"/>
    <col min="9984" max="9984" width="14.28515625" style="156" customWidth="1"/>
    <col min="9985" max="9985" width="15.7109375" style="156" customWidth="1"/>
    <col min="9986" max="9986" width="12.42578125" style="156" bestFit="1" customWidth="1"/>
    <col min="9987" max="9987" width="14.140625" style="156" bestFit="1" customWidth="1"/>
    <col min="9988" max="9988" width="12" style="156" customWidth="1"/>
    <col min="9989" max="9990" width="10.85546875" style="156" customWidth="1"/>
    <col min="9991" max="9991" width="14.28515625" style="156" customWidth="1"/>
    <col min="9992" max="9992" width="10" style="156" bestFit="1" customWidth="1"/>
    <col min="9993" max="9994" width="12.28515625" style="156" bestFit="1" customWidth="1"/>
    <col min="9995" max="9995" width="14.140625" style="156" customWidth="1"/>
    <col min="9996" max="9996" width="15.140625" style="156" customWidth="1"/>
    <col min="9997" max="9997" width="11.42578125" style="156"/>
    <col min="9998" max="9998" width="10.85546875" style="156" customWidth="1"/>
    <col min="9999" max="10001" width="11.42578125" style="156"/>
    <col min="10002" max="10002" width="13.85546875" style="156" customWidth="1"/>
    <col min="10003" max="10006" width="11.42578125" style="156"/>
    <col min="10007" max="10007" width="10.85546875" style="156" customWidth="1"/>
    <col min="10008" max="10237" width="11.42578125" style="156"/>
    <col min="10238" max="10238" width="11.42578125" style="156" bestFit="1" customWidth="1"/>
    <col min="10239" max="10239" width="34.42578125" style="156" customWidth="1"/>
    <col min="10240" max="10240" width="14.28515625" style="156" customWidth="1"/>
    <col min="10241" max="10241" width="15.7109375" style="156" customWidth="1"/>
    <col min="10242" max="10242" width="12.42578125" style="156" bestFit="1" customWidth="1"/>
    <col min="10243" max="10243" width="14.140625" style="156" bestFit="1" customWidth="1"/>
    <col min="10244" max="10244" width="12" style="156" customWidth="1"/>
    <col min="10245" max="10246" width="10.85546875" style="156" customWidth="1"/>
    <col min="10247" max="10247" width="14.28515625" style="156" customWidth="1"/>
    <col min="10248" max="10248" width="10" style="156" bestFit="1" customWidth="1"/>
    <col min="10249" max="10250" width="12.28515625" style="156" bestFit="1" customWidth="1"/>
    <col min="10251" max="10251" width="14.140625" style="156" customWidth="1"/>
    <col min="10252" max="10252" width="15.140625" style="156" customWidth="1"/>
    <col min="10253" max="10253" width="11.42578125" style="156"/>
    <col min="10254" max="10254" width="10.85546875" style="156" customWidth="1"/>
    <col min="10255" max="10257" width="11.42578125" style="156"/>
    <col min="10258" max="10258" width="13.85546875" style="156" customWidth="1"/>
    <col min="10259" max="10262" width="11.42578125" style="156"/>
    <col min="10263" max="10263" width="10.85546875" style="156" customWidth="1"/>
    <col min="10264" max="10493" width="11.42578125" style="156"/>
    <col min="10494" max="10494" width="11.42578125" style="156" bestFit="1" customWidth="1"/>
    <col min="10495" max="10495" width="34.42578125" style="156" customWidth="1"/>
    <col min="10496" max="10496" width="14.28515625" style="156" customWidth="1"/>
    <col min="10497" max="10497" width="15.7109375" style="156" customWidth="1"/>
    <col min="10498" max="10498" width="12.42578125" style="156" bestFit="1" customWidth="1"/>
    <col min="10499" max="10499" width="14.140625" style="156" bestFit="1" customWidth="1"/>
    <col min="10500" max="10500" width="12" style="156" customWidth="1"/>
    <col min="10501" max="10502" width="10.85546875" style="156" customWidth="1"/>
    <col min="10503" max="10503" width="14.28515625" style="156" customWidth="1"/>
    <col min="10504" max="10504" width="10" style="156" bestFit="1" customWidth="1"/>
    <col min="10505" max="10506" width="12.28515625" style="156" bestFit="1" customWidth="1"/>
    <col min="10507" max="10507" width="14.140625" style="156" customWidth="1"/>
    <col min="10508" max="10508" width="15.140625" style="156" customWidth="1"/>
    <col min="10509" max="10509" width="11.42578125" style="156"/>
    <col min="10510" max="10510" width="10.85546875" style="156" customWidth="1"/>
    <col min="10511" max="10513" width="11.42578125" style="156"/>
    <col min="10514" max="10514" width="13.85546875" style="156" customWidth="1"/>
    <col min="10515" max="10518" width="11.42578125" style="156"/>
    <col min="10519" max="10519" width="10.85546875" style="156" customWidth="1"/>
    <col min="10520" max="10749" width="11.42578125" style="156"/>
    <col min="10750" max="10750" width="11.42578125" style="156" bestFit="1" customWidth="1"/>
    <col min="10751" max="10751" width="34.42578125" style="156" customWidth="1"/>
    <col min="10752" max="10752" width="14.28515625" style="156" customWidth="1"/>
    <col min="10753" max="10753" width="15.7109375" style="156" customWidth="1"/>
    <col min="10754" max="10754" width="12.42578125" style="156" bestFit="1" customWidth="1"/>
    <col min="10755" max="10755" width="14.140625" style="156" bestFit="1" customWidth="1"/>
    <col min="10756" max="10756" width="12" style="156" customWidth="1"/>
    <col min="10757" max="10758" width="10.85546875" style="156" customWidth="1"/>
    <col min="10759" max="10759" width="14.28515625" style="156" customWidth="1"/>
    <col min="10760" max="10760" width="10" style="156" bestFit="1" customWidth="1"/>
    <col min="10761" max="10762" width="12.28515625" style="156" bestFit="1" customWidth="1"/>
    <col min="10763" max="10763" width="14.140625" style="156" customWidth="1"/>
    <col min="10764" max="10764" width="15.140625" style="156" customWidth="1"/>
    <col min="10765" max="10765" width="11.42578125" style="156"/>
    <col min="10766" max="10766" width="10.85546875" style="156" customWidth="1"/>
    <col min="10767" max="10769" width="11.42578125" style="156"/>
    <col min="10770" max="10770" width="13.85546875" style="156" customWidth="1"/>
    <col min="10771" max="10774" width="11.42578125" style="156"/>
    <col min="10775" max="10775" width="10.85546875" style="156" customWidth="1"/>
    <col min="10776" max="11005" width="11.42578125" style="156"/>
    <col min="11006" max="11006" width="11.42578125" style="156" bestFit="1" customWidth="1"/>
    <col min="11007" max="11007" width="34.42578125" style="156" customWidth="1"/>
    <col min="11008" max="11008" width="14.28515625" style="156" customWidth="1"/>
    <col min="11009" max="11009" width="15.7109375" style="156" customWidth="1"/>
    <col min="11010" max="11010" width="12.42578125" style="156" bestFit="1" customWidth="1"/>
    <col min="11011" max="11011" width="14.140625" style="156" bestFit="1" customWidth="1"/>
    <col min="11012" max="11012" width="12" style="156" customWidth="1"/>
    <col min="11013" max="11014" width="10.85546875" style="156" customWidth="1"/>
    <col min="11015" max="11015" width="14.28515625" style="156" customWidth="1"/>
    <col min="11016" max="11016" width="10" style="156" bestFit="1" customWidth="1"/>
    <col min="11017" max="11018" width="12.28515625" style="156" bestFit="1" customWidth="1"/>
    <col min="11019" max="11019" width="14.140625" style="156" customWidth="1"/>
    <col min="11020" max="11020" width="15.140625" style="156" customWidth="1"/>
    <col min="11021" max="11021" width="11.42578125" style="156"/>
    <col min="11022" max="11022" width="10.85546875" style="156" customWidth="1"/>
    <col min="11023" max="11025" width="11.42578125" style="156"/>
    <col min="11026" max="11026" width="13.85546875" style="156" customWidth="1"/>
    <col min="11027" max="11030" width="11.42578125" style="156"/>
    <col min="11031" max="11031" width="10.85546875" style="156" customWidth="1"/>
    <col min="11032" max="11261" width="11.42578125" style="156"/>
    <col min="11262" max="11262" width="11.42578125" style="156" bestFit="1" customWidth="1"/>
    <col min="11263" max="11263" width="34.42578125" style="156" customWidth="1"/>
    <col min="11264" max="11264" width="14.28515625" style="156" customWidth="1"/>
    <col min="11265" max="11265" width="15.7109375" style="156" customWidth="1"/>
    <col min="11266" max="11266" width="12.42578125" style="156" bestFit="1" customWidth="1"/>
    <col min="11267" max="11267" width="14.140625" style="156" bestFit="1" customWidth="1"/>
    <col min="11268" max="11268" width="12" style="156" customWidth="1"/>
    <col min="11269" max="11270" width="10.85546875" style="156" customWidth="1"/>
    <col min="11271" max="11271" width="14.28515625" style="156" customWidth="1"/>
    <col min="11272" max="11272" width="10" style="156" bestFit="1" customWidth="1"/>
    <col min="11273" max="11274" width="12.28515625" style="156" bestFit="1" customWidth="1"/>
    <col min="11275" max="11275" width="14.140625" style="156" customWidth="1"/>
    <col min="11276" max="11276" width="15.140625" style="156" customWidth="1"/>
    <col min="11277" max="11277" width="11.42578125" style="156"/>
    <col min="11278" max="11278" width="10.85546875" style="156" customWidth="1"/>
    <col min="11279" max="11281" width="11.42578125" style="156"/>
    <col min="11282" max="11282" width="13.85546875" style="156" customWidth="1"/>
    <col min="11283" max="11286" width="11.42578125" style="156"/>
    <col min="11287" max="11287" width="10.85546875" style="156" customWidth="1"/>
    <col min="11288" max="11517" width="11.42578125" style="156"/>
    <col min="11518" max="11518" width="11.42578125" style="156" bestFit="1" customWidth="1"/>
    <col min="11519" max="11519" width="34.42578125" style="156" customWidth="1"/>
    <col min="11520" max="11520" width="14.28515625" style="156" customWidth="1"/>
    <col min="11521" max="11521" width="15.7109375" style="156" customWidth="1"/>
    <col min="11522" max="11522" width="12.42578125" style="156" bestFit="1" customWidth="1"/>
    <col min="11523" max="11523" width="14.140625" style="156" bestFit="1" customWidth="1"/>
    <col min="11524" max="11524" width="12" style="156" customWidth="1"/>
    <col min="11525" max="11526" width="10.85546875" style="156" customWidth="1"/>
    <col min="11527" max="11527" width="14.28515625" style="156" customWidth="1"/>
    <col min="11528" max="11528" width="10" style="156" bestFit="1" customWidth="1"/>
    <col min="11529" max="11530" width="12.28515625" style="156" bestFit="1" customWidth="1"/>
    <col min="11531" max="11531" width="14.140625" style="156" customWidth="1"/>
    <col min="11532" max="11532" width="15.140625" style="156" customWidth="1"/>
    <col min="11533" max="11533" width="11.42578125" style="156"/>
    <col min="11534" max="11534" width="10.85546875" style="156" customWidth="1"/>
    <col min="11535" max="11537" width="11.42578125" style="156"/>
    <col min="11538" max="11538" width="13.85546875" style="156" customWidth="1"/>
    <col min="11539" max="11542" width="11.42578125" style="156"/>
    <col min="11543" max="11543" width="10.85546875" style="156" customWidth="1"/>
    <col min="11544" max="11773" width="11.42578125" style="156"/>
    <col min="11774" max="11774" width="11.42578125" style="156" bestFit="1" customWidth="1"/>
    <col min="11775" max="11775" width="34.42578125" style="156" customWidth="1"/>
    <col min="11776" max="11776" width="14.28515625" style="156" customWidth="1"/>
    <col min="11777" max="11777" width="15.7109375" style="156" customWidth="1"/>
    <col min="11778" max="11778" width="12.42578125" style="156" bestFit="1" customWidth="1"/>
    <col min="11779" max="11779" width="14.140625" style="156" bestFit="1" customWidth="1"/>
    <col min="11780" max="11780" width="12" style="156" customWidth="1"/>
    <col min="11781" max="11782" width="10.85546875" style="156" customWidth="1"/>
    <col min="11783" max="11783" width="14.28515625" style="156" customWidth="1"/>
    <col min="11784" max="11784" width="10" style="156" bestFit="1" customWidth="1"/>
    <col min="11785" max="11786" width="12.28515625" style="156" bestFit="1" customWidth="1"/>
    <col min="11787" max="11787" width="14.140625" style="156" customWidth="1"/>
    <col min="11788" max="11788" width="15.140625" style="156" customWidth="1"/>
    <col min="11789" max="11789" width="11.42578125" style="156"/>
    <col min="11790" max="11790" width="10.85546875" style="156" customWidth="1"/>
    <col min="11791" max="11793" width="11.42578125" style="156"/>
    <col min="11794" max="11794" width="13.85546875" style="156" customWidth="1"/>
    <col min="11795" max="11798" width="11.42578125" style="156"/>
    <col min="11799" max="11799" width="10.85546875" style="156" customWidth="1"/>
    <col min="11800" max="12029" width="11.42578125" style="156"/>
    <col min="12030" max="12030" width="11.42578125" style="156" bestFit="1" customWidth="1"/>
    <col min="12031" max="12031" width="34.42578125" style="156" customWidth="1"/>
    <col min="12032" max="12032" width="14.28515625" style="156" customWidth="1"/>
    <col min="12033" max="12033" width="15.7109375" style="156" customWidth="1"/>
    <col min="12034" max="12034" width="12.42578125" style="156" bestFit="1" customWidth="1"/>
    <col min="12035" max="12035" width="14.140625" style="156" bestFit="1" customWidth="1"/>
    <col min="12036" max="12036" width="12" style="156" customWidth="1"/>
    <col min="12037" max="12038" width="10.85546875" style="156" customWidth="1"/>
    <col min="12039" max="12039" width="14.28515625" style="156" customWidth="1"/>
    <col min="12040" max="12040" width="10" style="156" bestFit="1" customWidth="1"/>
    <col min="12041" max="12042" width="12.28515625" style="156" bestFit="1" customWidth="1"/>
    <col min="12043" max="12043" width="14.140625" style="156" customWidth="1"/>
    <col min="12044" max="12044" width="15.140625" style="156" customWidth="1"/>
    <col min="12045" max="12045" width="11.42578125" style="156"/>
    <col min="12046" max="12046" width="10.85546875" style="156" customWidth="1"/>
    <col min="12047" max="12049" width="11.42578125" style="156"/>
    <col min="12050" max="12050" width="13.85546875" style="156" customWidth="1"/>
    <col min="12051" max="12054" width="11.42578125" style="156"/>
    <col min="12055" max="12055" width="10.85546875" style="156" customWidth="1"/>
    <col min="12056" max="12285" width="11.42578125" style="156"/>
    <col min="12286" max="12286" width="11.42578125" style="156" bestFit="1" customWidth="1"/>
    <col min="12287" max="12287" width="34.42578125" style="156" customWidth="1"/>
    <col min="12288" max="12288" width="14.28515625" style="156" customWidth="1"/>
    <col min="12289" max="12289" width="15.7109375" style="156" customWidth="1"/>
    <col min="12290" max="12290" width="12.42578125" style="156" bestFit="1" customWidth="1"/>
    <col min="12291" max="12291" width="14.140625" style="156" bestFit="1" customWidth="1"/>
    <col min="12292" max="12292" width="12" style="156" customWidth="1"/>
    <col min="12293" max="12294" width="10.85546875" style="156" customWidth="1"/>
    <col min="12295" max="12295" width="14.28515625" style="156" customWidth="1"/>
    <col min="12296" max="12296" width="10" style="156" bestFit="1" customWidth="1"/>
    <col min="12297" max="12298" width="12.28515625" style="156" bestFit="1" customWidth="1"/>
    <col min="12299" max="12299" width="14.140625" style="156" customWidth="1"/>
    <col min="12300" max="12300" width="15.140625" style="156" customWidth="1"/>
    <col min="12301" max="12301" width="11.42578125" style="156"/>
    <col min="12302" max="12302" width="10.85546875" style="156" customWidth="1"/>
    <col min="12303" max="12305" width="11.42578125" style="156"/>
    <col min="12306" max="12306" width="13.85546875" style="156" customWidth="1"/>
    <col min="12307" max="12310" width="11.42578125" style="156"/>
    <col min="12311" max="12311" width="10.85546875" style="156" customWidth="1"/>
    <col min="12312" max="12541" width="11.42578125" style="156"/>
    <col min="12542" max="12542" width="11.42578125" style="156" bestFit="1" customWidth="1"/>
    <col min="12543" max="12543" width="34.42578125" style="156" customWidth="1"/>
    <col min="12544" max="12544" width="14.28515625" style="156" customWidth="1"/>
    <col min="12545" max="12545" width="15.7109375" style="156" customWidth="1"/>
    <col min="12546" max="12546" width="12.42578125" style="156" bestFit="1" customWidth="1"/>
    <col min="12547" max="12547" width="14.140625" style="156" bestFit="1" customWidth="1"/>
    <col min="12548" max="12548" width="12" style="156" customWidth="1"/>
    <col min="12549" max="12550" width="10.85546875" style="156" customWidth="1"/>
    <col min="12551" max="12551" width="14.28515625" style="156" customWidth="1"/>
    <col min="12552" max="12552" width="10" style="156" bestFit="1" customWidth="1"/>
    <col min="12553" max="12554" width="12.28515625" style="156" bestFit="1" customWidth="1"/>
    <col min="12555" max="12555" width="14.140625" style="156" customWidth="1"/>
    <col min="12556" max="12556" width="15.140625" style="156" customWidth="1"/>
    <col min="12557" max="12557" width="11.42578125" style="156"/>
    <col min="12558" max="12558" width="10.85546875" style="156" customWidth="1"/>
    <col min="12559" max="12561" width="11.42578125" style="156"/>
    <col min="12562" max="12562" width="13.85546875" style="156" customWidth="1"/>
    <col min="12563" max="12566" width="11.42578125" style="156"/>
    <col min="12567" max="12567" width="10.85546875" style="156" customWidth="1"/>
    <col min="12568" max="12797" width="11.42578125" style="156"/>
    <col min="12798" max="12798" width="11.42578125" style="156" bestFit="1" customWidth="1"/>
    <col min="12799" max="12799" width="34.42578125" style="156" customWidth="1"/>
    <col min="12800" max="12800" width="14.28515625" style="156" customWidth="1"/>
    <col min="12801" max="12801" width="15.7109375" style="156" customWidth="1"/>
    <col min="12802" max="12802" width="12.42578125" style="156" bestFit="1" customWidth="1"/>
    <col min="12803" max="12803" width="14.140625" style="156" bestFit="1" customWidth="1"/>
    <col min="12804" max="12804" width="12" style="156" customWidth="1"/>
    <col min="12805" max="12806" width="10.85546875" style="156" customWidth="1"/>
    <col min="12807" max="12807" width="14.28515625" style="156" customWidth="1"/>
    <col min="12808" max="12808" width="10" style="156" bestFit="1" customWidth="1"/>
    <col min="12809" max="12810" width="12.28515625" style="156" bestFit="1" customWidth="1"/>
    <col min="12811" max="12811" width="14.140625" style="156" customWidth="1"/>
    <col min="12812" max="12812" width="15.140625" style="156" customWidth="1"/>
    <col min="12813" max="12813" width="11.42578125" style="156"/>
    <col min="12814" max="12814" width="10.85546875" style="156" customWidth="1"/>
    <col min="12815" max="12817" width="11.42578125" style="156"/>
    <col min="12818" max="12818" width="13.85546875" style="156" customWidth="1"/>
    <col min="12819" max="12822" width="11.42578125" style="156"/>
    <col min="12823" max="12823" width="10.85546875" style="156" customWidth="1"/>
    <col min="12824" max="13053" width="11.42578125" style="156"/>
    <col min="13054" max="13054" width="11.42578125" style="156" bestFit="1" customWidth="1"/>
    <col min="13055" max="13055" width="34.42578125" style="156" customWidth="1"/>
    <col min="13056" max="13056" width="14.28515625" style="156" customWidth="1"/>
    <col min="13057" max="13057" width="15.7109375" style="156" customWidth="1"/>
    <col min="13058" max="13058" width="12.42578125" style="156" bestFit="1" customWidth="1"/>
    <col min="13059" max="13059" width="14.140625" style="156" bestFit="1" customWidth="1"/>
    <col min="13060" max="13060" width="12" style="156" customWidth="1"/>
    <col min="13061" max="13062" width="10.85546875" style="156" customWidth="1"/>
    <col min="13063" max="13063" width="14.28515625" style="156" customWidth="1"/>
    <col min="13064" max="13064" width="10" style="156" bestFit="1" customWidth="1"/>
    <col min="13065" max="13066" width="12.28515625" style="156" bestFit="1" customWidth="1"/>
    <col min="13067" max="13067" width="14.140625" style="156" customWidth="1"/>
    <col min="13068" max="13068" width="15.140625" style="156" customWidth="1"/>
    <col min="13069" max="13069" width="11.42578125" style="156"/>
    <col min="13070" max="13070" width="10.85546875" style="156" customWidth="1"/>
    <col min="13071" max="13073" width="11.42578125" style="156"/>
    <col min="13074" max="13074" width="13.85546875" style="156" customWidth="1"/>
    <col min="13075" max="13078" width="11.42578125" style="156"/>
    <col min="13079" max="13079" width="10.85546875" style="156" customWidth="1"/>
    <col min="13080" max="13309" width="11.42578125" style="156"/>
    <col min="13310" max="13310" width="11.42578125" style="156" bestFit="1" customWidth="1"/>
    <col min="13311" max="13311" width="34.42578125" style="156" customWidth="1"/>
    <col min="13312" max="13312" width="14.28515625" style="156" customWidth="1"/>
    <col min="13313" max="13313" width="15.7109375" style="156" customWidth="1"/>
    <col min="13314" max="13314" width="12.42578125" style="156" bestFit="1" customWidth="1"/>
    <col min="13315" max="13315" width="14.140625" style="156" bestFit="1" customWidth="1"/>
    <col min="13316" max="13316" width="12" style="156" customWidth="1"/>
    <col min="13317" max="13318" width="10.85546875" style="156" customWidth="1"/>
    <col min="13319" max="13319" width="14.28515625" style="156" customWidth="1"/>
    <col min="13320" max="13320" width="10" style="156" bestFit="1" customWidth="1"/>
    <col min="13321" max="13322" width="12.28515625" style="156" bestFit="1" customWidth="1"/>
    <col min="13323" max="13323" width="14.140625" style="156" customWidth="1"/>
    <col min="13324" max="13324" width="15.140625" style="156" customWidth="1"/>
    <col min="13325" max="13325" width="11.42578125" style="156"/>
    <col min="13326" max="13326" width="10.85546875" style="156" customWidth="1"/>
    <col min="13327" max="13329" width="11.42578125" style="156"/>
    <col min="13330" max="13330" width="13.85546875" style="156" customWidth="1"/>
    <col min="13331" max="13334" width="11.42578125" style="156"/>
    <col min="13335" max="13335" width="10.85546875" style="156" customWidth="1"/>
    <col min="13336" max="13565" width="11.42578125" style="156"/>
    <col min="13566" max="13566" width="11.42578125" style="156" bestFit="1" customWidth="1"/>
    <col min="13567" max="13567" width="34.42578125" style="156" customWidth="1"/>
    <col min="13568" max="13568" width="14.28515625" style="156" customWidth="1"/>
    <col min="13569" max="13569" width="15.7109375" style="156" customWidth="1"/>
    <col min="13570" max="13570" width="12.42578125" style="156" bestFit="1" customWidth="1"/>
    <col min="13571" max="13571" width="14.140625" style="156" bestFit="1" customWidth="1"/>
    <col min="13572" max="13572" width="12" style="156" customWidth="1"/>
    <col min="13573" max="13574" width="10.85546875" style="156" customWidth="1"/>
    <col min="13575" max="13575" width="14.28515625" style="156" customWidth="1"/>
    <col min="13576" max="13576" width="10" style="156" bestFit="1" customWidth="1"/>
    <col min="13577" max="13578" width="12.28515625" style="156" bestFit="1" customWidth="1"/>
    <col min="13579" max="13579" width="14.140625" style="156" customWidth="1"/>
    <col min="13580" max="13580" width="15.140625" style="156" customWidth="1"/>
    <col min="13581" max="13581" width="11.42578125" style="156"/>
    <col min="13582" max="13582" width="10.85546875" style="156" customWidth="1"/>
    <col min="13583" max="13585" width="11.42578125" style="156"/>
    <col min="13586" max="13586" width="13.85546875" style="156" customWidth="1"/>
    <col min="13587" max="13590" width="11.42578125" style="156"/>
    <col min="13591" max="13591" width="10.85546875" style="156" customWidth="1"/>
    <col min="13592" max="13821" width="11.42578125" style="156"/>
    <col min="13822" max="13822" width="11.42578125" style="156" bestFit="1" customWidth="1"/>
    <col min="13823" max="13823" width="34.42578125" style="156" customWidth="1"/>
    <col min="13824" max="13824" width="14.28515625" style="156" customWidth="1"/>
    <col min="13825" max="13825" width="15.7109375" style="156" customWidth="1"/>
    <col min="13826" max="13826" width="12.42578125" style="156" bestFit="1" customWidth="1"/>
    <col min="13827" max="13827" width="14.140625" style="156" bestFit="1" customWidth="1"/>
    <col min="13828" max="13828" width="12" style="156" customWidth="1"/>
    <col min="13829" max="13830" width="10.85546875" style="156" customWidth="1"/>
    <col min="13831" max="13831" width="14.28515625" style="156" customWidth="1"/>
    <col min="13832" max="13832" width="10" style="156" bestFit="1" customWidth="1"/>
    <col min="13833" max="13834" width="12.28515625" style="156" bestFit="1" customWidth="1"/>
    <col min="13835" max="13835" width="14.140625" style="156" customWidth="1"/>
    <col min="13836" max="13836" width="15.140625" style="156" customWidth="1"/>
    <col min="13837" max="13837" width="11.42578125" style="156"/>
    <col min="13838" max="13838" width="10.85546875" style="156" customWidth="1"/>
    <col min="13839" max="13841" width="11.42578125" style="156"/>
    <col min="13842" max="13842" width="13.85546875" style="156" customWidth="1"/>
    <col min="13843" max="13846" width="11.42578125" style="156"/>
    <col min="13847" max="13847" width="10.85546875" style="156" customWidth="1"/>
    <col min="13848" max="14077" width="11.42578125" style="156"/>
    <col min="14078" max="14078" width="11.42578125" style="156" bestFit="1" customWidth="1"/>
    <col min="14079" max="14079" width="34.42578125" style="156" customWidth="1"/>
    <col min="14080" max="14080" width="14.28515625" style="156" customWidth="1"/>
    <col min="14081" max="14081" width="15.7109375" style="156" customWidth="1"/>
    <col min="14082" max="14082" width="12.42578125" style="156" bestFit="1" customWidth="1"/>
    <col min="14083" max="14083" width="14.140625" style="156" bestFit="1" customWidth="1"/>
    <col min="14084" max="14084" width="12" style="156" customWidth="1"/>
    <col min="14085" max="14086" width="10.85546875" style="156" customWidth="1"/>
    <col min="14087" max="14087" width="14.28515625" style="156" customWidth="1"/>
    <col min="14088" max="14088" width="10" style="156" bestFit="1" customWidth="1"/>
    <col min="14089" max="14090" width="12.28515625" style="156" bestFit="1" customWidth="1"/>
    <col min="14091" max="14091" width="14.140625" style="156" customWidth="1"/>
    <col min="14092" max="14092" width="15.140625" style="156" customWidth="1"/>
    <col min="14093" max="14093" width="11.42578125" style="156"/>
    <col min="14094" max="14094" width="10.85546875" style="156" customWidth="1"/>
    <col min="14095" max="14097" width="11.42578125" style="156"/>
    <col min="14098" max="14098" width="13.85546875" style="156" customWidth="1"/>
    <col min="14099" max="14102" width="11.42578125" style="156"/>
    <col min="14103" max="14103" width="10.85546875" style="156" customWidth="1"/>
    <col min="14104" max="14333" width="11.42578125" style="156"/>
    <col min="14334" max="14334" width="11.42578125" style="156" bestFit="1" customWidth="1"/>
    <col min="14335" max="14335" width="34.42578125" style="156" customWidth="1"/>
    <col min="14336" max="14336" width="14.28515625" style="156" customWidth="1"/>
    <col min="14337" max="14337" width="15.7109375" style="156" customWidth="1"/>
    <col min="14338" max="14338" width="12.42578125" style="156" bestFit="1" customWidth="1"/>
    <col min="14339" max="14339" width="14.140625" style="156" bestFit="1" customWidth="1"/>
    <col min="14340" max="14340" width="12" style="156" customWidth="1"/>
    <col min="14341" max="14342" width="10.85546875" style="156" customWidth="1"/>
    <col min="14343" max="14343" width="14.28515625" style="156" customWidth="1"/>
    <col min="14344" max="14344" width="10" style="156" bestFit="1" customWidth="1"/>
    <col min="14345" max="14346" width="12.28515625" style="156" bestFit="1" customWidth="1"/>
    <col min="14347" max="14347" width="14.140625" style="156" customWidth="1"/>
    <col min="14348" max="14348" width="15.140625" style="156" customWidth="1"/>
    <col min="14349" max="14349" width="11.42578125" style="156"/>
    <col min="14350" max="14350" width="10.85546875" style="156" customWidth="1"/>
    <col min="14351" max="14353" width="11.42578125" style="156"/>
    <col min="14354" max="14354" width="13.85546875" style="156" customWidth="1"/>
    <col min="14355" max="14358" width="11.42578125" style="156"/>
    <col min="14359" max="14359" width="10.85546875" style="156" customWidth="1"/>
    <col min="14360" max="14589" width="11.42578125" style="156"/>
    <col min="14590" max="14590" width="11.42578125" style="156" bestFit="1" customWidth="1"/>
    <col min="14591" max="14591" width="34.42578125" style="156" customWidth="1"/>
    <col min="14592" max="14592" width="14.28515625" style="156" customWidth="1"/>
    <col min="14593" max="14593" width="15.7109375" style="156" customWidth="1"/>
    <col min="14594" max="14594" width="12.42578125" style="156" bestFit="1" customWidth="1"/>
    <col min="14595" max="14595" width="14.140625" style="156" bestFit="1" customWidth="1"/>
    <col min="14596" max="14596" width="12" style="156" customWidth="1"/>
    <col min="14597" max="14598" width="10.85546875" style="156" customWidth="1"/>
    <col min="14599" max="14599" width="14.28515625" style="156" customWidth="1"/>
    <col min="14600" max="14600" width="10" style="156" bestFit="1" customWidth="1"/>
    <col min="14601" max="14602" width="12.28515625" style="156" bestFit="1" customWidth="1"/>
    <col min="14603" max="14603" width="14.140625" style="156" customWidth="1"/>
    <col min="14604" max="14604" width="15.140625" style="156" customWidth="1"/>
    <col min="14605" max="14605" width="11.42578125" style="156"/>
    <col min="14606" max="14606" width="10.85546875" style="156" customWidth="1"/>
    <col min="14607" max="14609" width="11.42578125" style="156"/>
    <col min="14610" max="14610" width="13.85546875" style="156" customWidth="1"/>
    <col min="14611" max="14614" width="11.42578125" style="156"/>
    <col min="14615" max="14615" width="10.85546875" style="156" customWidth="1"/>
    <col min="14616" max="14845" width="11.42578125" style="156"/>
    <col min="14846" max="14846" width="11.42578125" style="156" bestFit="1" customWidth="1"/>
    <col min="14847" max="14847" width="34.42578125" style="156" customWidth="1"/>
    <col min="14848" max="14848" width="14.28515625" style="156" customWidth="1"/>
    <col min="14849" max="14849" width="15.7109375" style="156" customWidth="1"/>
    <col min="14850" max="14850" width="12.42578125" style="156" bestFit="1" customWidth="1"/>
    <col min="14851" max="14851" width="14.140625" style="156" bestFit="1" customWidth="1"/>
    <col min="14852" max="14852" width="12" style="156" customWidth="1"/>
    <col min="14853" max="14854" width="10.85546875" style="156" customWidth="1"/>
    <col min="14855" max="14855" width="14.28515625" style="156" customWidth="1"/>
    <col min="14856" max="14856" width="10" style="156" bestFit="1" customWidth="1"/>
    <col min="14857" max="14858" width="12.28515625" style="156" bestFit="1" customWidth="1"/>
    <col min="14859" max="14859" width="14.140625" style="156" customWidth="1"/>
    <col min="14860" max="14860" width="15.140625" style="156" customWidth="1"/>
    <col min="14861" max="14861" width="11.42578125" style="156"/>
    <col min="14862" max="14862" width="10.85546875" style="156" customWidth="1"/>
    <col min="14863" max="14865" width="11.42578125" style="156"/>
    <col min="14866" max="14866" width="13.85546875" style="156" customWidth="1"/>
    <col min="14867" max="14870" width="11.42578125" style="156"/>
    <col min="14871" max="14871" width="10.85546875" style="156" customWidth="1"/>
    <col min="14872" max="15101" width="11.42578125" style="156"/>
    <col min="15102" max="15102" width="11.42578125" style="156" bestFit="1" customWidth="1"/>
    <col min="15103" max="15103" width="34.42578125" style="156" customWidth="1"/>
    <col min="15104" max="15104" width="14.28515625" style="156" customWidth="1"/>
    <col min="15105" max="15105" width="15.7109375" style="156" customWidth="1"/>
    <col min="15106" max="15106" width="12.42578125" style="156" bestFit="1" customWidth="1"/>
    <col min="15107" max="15107" width="14.140625" style="156" bestFit="1" customWidth="1"/>
    <col min="15108" max="15108" width="12" style="156" customWidth="1"/>
    <col min="15109" max="15110" width="10.85546875" style="156" customWidth="1"/>
    <col min="15111" max="15111" width="14.28515625" style="156" customWidth="1"/>
    <col min="15112" max="15112" width="10" style="156" bestFit="1" customWidth="1"/>
    <col min="15113" max="15114" width="12.28515625" style="156" bestFit="1" customWidth="1"/>
    <col min="15115" max="15115" width="14.140625" style="156" customWidth="1"/>
    <col min="15116" max="15116" width="15.140625" style="156" customWidth="1"/>
    <col min="15117" max="15117" width="11.42578125" style="156"/>
    <col min="15118" max="15118" width="10.85546875" style="156" customWidth="1"/>
    <col min="15119" max="15121" width="11.42578125" style="156"/>
    <col min="15122" max="15122" width="13.85546875" style="156" customWidth="1"/>
    <col min="15123" max="15126" width="11.42578125" style="156"/>
    <col min="15127" max="15127" width="10.85546875" style="156" customWidth="1"/>
    <col min="15128" max="15357" width="11.42578125" style="156"/>
    <col min="15358" max="15358" width="11.42578125" style="156" bestFit="1" customWidth="1"/>
    <col min="15359" max="15359" width="34.42578125" style="156" customWidth="1"/>
    <col min="15360" max="15360" width="14.28515625" style="156" customWidth="1"/>
    <col min="15361" max="15361" width="15.7109375" style="156" customWidth="1"/>
    <col min="15362" max="15362" width="12.42578125" style="156" bestFit="1" customWidth="1"/>
    <col min="15363" max="15363" width="14.140625" style="156" bestFit="1" customWidth="1"/>
    <col min="15364" max="15364" width="12" style="156" customWidth="1"/>
    <col min="15365" max="15366" width="10.85546875" style="156" customWidth="1"/>
    <col min="15367" max="15367" width="14.28515625" style="156" customWidth="1"/>
    <col min="15368" max="15368" width="10" style="156" bestFit="1" customWidth="1"/>
    <col min="15369" max="15370" width="12.28515625" style="156" bestFit="1" customWidth="1"/>
    <col min="15371" max="15371" width="14.140625" style="156" customWidth="1"/>
    <col min="15372" max="15372" width="15.140625" style="156" customWidth="1"/>
    <col min="15373" max="15373" width="11.42578125" style="156"/>
    <col min="15374" max="15374" width="10.85546875" style="156" customWidth="1"/>
    <col min="15375" max="15377" width="11.42578125" style="156"/>
    <col min="15378" max="15378" width="13.85546875" style="156" customWidth="1"/>
    <col min="15379" max="15382" width="11.42578125" style="156"/>
    <col min="15383" max="15383" width="10.85546875" style="156" customWidth="1"/>
    <col min="15384" max="15613" width="11.42578125" style="156"/>
    <col min="15614" max="15614" width="11.42578125" style="156" bestFit="1" customWidth="1"/>
    <col min="15615" max="15615" width="34.42578125" style="156" customWidth="1"/>
    <col min="15616" max="15616" width="14.28515625" style="156" customWidth="1"/>
    <col min="15617" max="15617" width="15.7109375" style="156" customWidth="1"/>
    <col min="15618" max="15618" width="12.42578125" style="156" bestFit="1" customWidth="1"/>
    <col min="15619" max="15619" width="14.140625" style="156" bestFit="1" customWidth="1"/>
    <col min="15620" max="15620" width="12" style="156" customWidth="1"/>
    <col min="15621" max="15622" width="10.85546875" style="156" customWidth="1"/>
    <col min="15623" max="15623" width="14.28515625" style="156" customWidth="1"/>
    <col min="15624" max="15624" width="10" style="156" bestFit="1" customWidth="1"/>
    <col min="15625" max="15626" width="12.28515625" style="156" bestFit="1" customWidth="1"/>
    <col min="15627" max="15627" width="14.140625" style="156" customWidth="1"/>
    <col min="15628" max="15628" width="15.140625" style="156" customWidth="1"/>
    <col min="15629" max="15629" width="11.42578125" style="156"/>
    <col min="15630" max="15630" width="10.85546875" style="156" customWidth="1"/>
    <col min="15631" max="15633" width="11.42578125" style="156"/>
    <col min="15634" max="15634" width="13.85546875" style="156" customWidth="1"/>
    <col min="15635" max="15638" width="11.42578125" style="156"/>
    <col min="15639" max="15639" width="10.85546875" style="156" customWidth="1"/>
    <col min="15640" max="15869" width="11.42578125" style="156"/>
    <col min="15870" max="15870" width="11.42578125" style="156" bestFit="1" customWidth="1"/>
    <col min="15871" max="15871" width="34.42578125" style="156" customWidth="1"/>
    <col min="15872" max="15872" width="14.28515625" style="156" customWidth="1"/>
    <col min="15873" max="15873" width="15.7109375" style="156" customWidth="1"/>
    <col min="15874" max="15874" width="12.42578125" style="156" bestFit="1" customWidth="1"/>
    <col min="15875" max="15875" width="14.140625" style="156" bestFit="1" customWidth="1"/>
    <col min="15876" max="15876" width="12" style="156" customWidth="1"/>
    <col min="15877" max="15878" width="10.85546875" style="156" customWidth="1"/>
    <col min="15879" max="15879" width="14.28515625" style="156" customWidth="1"/>
    <col min="15880" max="15880" width="10" style="156" bestFit="1" customWidth="1"/>
    <col min="15881" max="15882" width="12.28515625" style="156" bestFit="1" customWidth="1"/>
    <col min="15883" max="15883" width="14.140625" style="156" customWidth="1"/>
    <col min="15884" max="15884" width="15.140625" style="156" customWidth="1"/>
    <col min="15885" max="15885" width="11.42578125" style="156"/>
    <col min="15886" max="15886" width="10.85546875" style="156" customWidth="1"/>
    <col min="15887" max="15889" width="11.42578125" style="156"/>
    <col min="15890" max="15890" width="13.85546875" style="156" customWidth="1"/>
    <col min="15891" max="15894" width="11.42578125" style="156"/>
    <col min="15895" max="15895" width="10.85546875" style="156" customWidth="1"/>
    <col min="15896" max="16125" width="11.42578125" style="156"/>
    <col min="16126" max="16126" width="11.42578125" style="156" bestFit="1" customWidth="1"/>
    <col min="16127" max="16127" width="34.42578125" style="156" customWidth="1"/>
    <col min="16128" max="16128" width="14.28515625" style="156" customWidth="1"/>
    <col min="16129" max="16129" width="15.7109375" style="156" customWidth="1"/>
    <col min="16130" max="16130" width="12.42578125" style="156" bestFit="1" customWidth="1"/>
    <col min="16131" max="16131" width="14.140625" style="156" bestFit="1" customWidth="1"/>
    <col min="16132" max="16132" width="12" style="156" customWidth="1"/>
    <col min="16133" max="16134" width="10.85546875" style="156" customWidth="1"/>
    <col min="16135" max="16135" width="14.28515625" style="156" customWidth="1"/>
    <col min="16136" max="16136" width="10" style="156" bestFit="1" customWidth="1"/>
    <col min="16137" max="16138" width="12.28515625" style="156" bestFit="1" customWidth="1"/>
    <col min="16139" max="16139" width="14.140625" style="156" customWidth="1"/>
    <col min="16140" max="16140" width="15.140625" style="156" customWidth="1"/>
    <col min="16141" max="16141" width="11.42578125" style="156"/>
    <col min="16142" max="16142" width="10.85546875" style="156" customWidth="1"/>
    <col min="16143" max="16145" width="11.42578125" style="156"/>
    <col min="16146" max="16146" width="13.85546875" style="156" customWidth="1"/>
    <col min="16147" max="16150" width="11.42578125" style="156"/>
    <col min="16151" max="16151" width="10.85546875" style="156" customWidth="1"/>
    <col min="16152" max="16384" width="11.42578125" style="156"/>
  </cols>
  <sheetData>
    <row r="1" spans="1:36" ht="24" customHeight="1">
      <c r="A1" s="253" t="s">
        <v>371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36" s="10" customFormat="1" ht="90.75" customHeight="1">
      <c r="A2" s="157" t="s">
        <v>18</v>
      </c>
      <c r="B2" s="157" t="s">
        <v>19</v>
      </c>
      <c r="C2" s="121" t="s">
        <v>342</v>
      </c>
      <c r="D2" s="122" t="s">
        <v>344</v>
      </c>
      <c r="E2" s="122" t="s">
        <v>12</v>
      </c>
      <c r="F2" s="122" t="s">
        <v>13</v>
      </c>
      <c r="G2" s="122" t="s">
        <v>14</v>
      </c>
      <c r="H2" s="122" t="s">
        <v>20</v>
      </c>
      <c r="I2" s="122" t="s">
        <v>345</v>
      </c>
      <c r="J2" s="122" t="s">
        <v>16</v>
      </c>
      <c r="K2" s="125" t="s">
        <v>332</v>
      </c>
      <c r="L2" s="126" t="s">
        <v>373</v>
      </c>
      <c r="M2" s="126" t="s">
        <v>12</v>
      </c>
      <c r="N2" s="126" t="s">
        <v>13</v>
      </c>
      <c r="O2" s="126" t="s">
        <v>14</v>
      </c>
      <c r="P2" s="126" t="s">
        <v>20</v>
      </c>
      <c r="Q2" s="126" t="s">
        <v>345</v>
      </c>
      <c r="R2" s="126" t="s">
        <v>16</v>
      </c>
      <c r="S2" s="123" t="s">
        <v>343</v>
      </c>
      <c r="T2" s="124" t="s">
        <v>373</v>
      </c>
      <c r="U2" s="124" t="s">
        <v>12</v>
      </c>
      <c r="V2" s="124" t="s">
        <v>13</v>
      </c>
      <c r="W2" s="124" t="s">
        <v>14</v>
      </c>
      <c r="X2" s="124" t="s">
        <v>20</v>
      </c>
      <c r="Y2" s="124" t="s">
        <v>345</v>
      </c>
      <c r="Z2" s="124" t="s">
        <v>16</v>
      </c>
    </row>
    <row r="3" spans="1:36">
      <c r="A3" s="181"/>
      <c r="B3" s="182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4"/>
      <c r="Z3" s="160"/>
      <c r="AA3" s="161"/>
      <c r="AB3" s="161"/>
      <c r="AC3" s="161"/>
      <c r="AD3" s="161"/>
      <c r="AE3" s="161"/>
      <c r="AF3" s="161"/>
      <c r="AG3" s="161"/>
      <c r="AH3" s="161"/>
      <c r="AI3" s="161"/>
      <c r="AJ3" s="161"/>
    </row>
    <row r="4" spans="1:36">
      <c r="A4" s="185"/>
      <c r="B4" s="186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8"/>
      <c r="Z4" s="160"/>
      <c r="AA4" s="161"/>
      <c r="AB4" s="161"/>
      <c r="AC4" s="161"/>
      <c r="AD4" s="161"/>
      <c r="AE4" s="161"/>
      <c r="AF4" s="161"/>
      <c r="AG4" s="161"/>
      <c r="AH4" s="161"/>
      <c r="AI4" s="161"/>
      <c r="AJ4" s="161"/>
    </row>
    <row r="5" spans="1:36" s="10" customFormat="1">
      <c r="A5" s="185"/>
      <c r="B5" s="189" t="s">
        <v>372</v>
      </c>
      <c r="C5" s="190">
        <v>1714720</v>
      </c>
      <c r="D5" s="190">
        <v>76000</v>
      </c>
      <c r="E5" s="190">
        <v>120</v>
      </c>
      <c r="F5" s="190">
        <v>173600</v>
      </c>
      <c r="G5" s="190">
        <v>1465000</v>
      </c>
      <c r="H5" s="190"/>
      <c r="I5" s="190"/>
      <c r="J5" s="190"/>
      <c r="K5" s="190">
        <v>1714720</v>
      </c>
      <c r="L5" s="190">
        <v>76000</v>
      </c>
      <c r="M5" s="190">
        <v>120</v>
      </c>
      <c r="N5" s="190">
        <v>173600</v>
      </c>
      <c r="O5" s="190">
        <v>1465000</v>
      </c>
      <c r="P5" s="190"/>
      <c r="Q5" s="190"/>
      <c r="R5" s="190"/>
      <c r="S5" s="190">
        <v>1714720</v>
      </c>
      <c r="T5" s="190">
        <v>76000</v>
      </c>
      <c r="U5" s="190">
        <v>120</v>
      </c>
      <c r="V5" s="190">
        <v>173600</v>
      </c>
      <c r="W5" s="190">
        <v>1465000</v>
      </c>
      <c r="X5" s="190"/>
      <c r="Y5" s="191"/>
      <c r="Z5" s="162"/>
      <c r="AA5" s="163"/>
      <c r="AB5" s="163"/>
      <c r="AC5" s="163"/>
      <c r="AD5" s="163"/>
      <c r="AE5" s="163"/>
      <c r="AF5" s="163"/>
      <c r="AG5" s="163"/>
      <c r="AH5" s="163"/>
      <c r="AI5" s="163"/>
      <c r="AJ5" s="163"/>
    </row>
    <row r="6" spans="1:36">
      <c r="A6" s="185"/>
      <c r="B6" s="186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8"/>
      <c r="Z6" s="160"/>
      <c r="AA6" s="161"/>
      <c r="AB6" s="161"/>
      <c r="AC6" s="161"/>
      <c r="AD6" s="161"/>
      <c r="AE6" s="161"/>
      <c r="AF6" s="161"/>
      <c r="AG6" s="161"/>
      <c r="AH6" s="161"/>
      <c r="AI6" s="161"/>
      <c r="AJ6" s="161"/>
    </row>
    <row r="7" spans="1:36" s="10" customFormat="1" ht="25.5">
      <c r="A7" s="192" t="s">
        <v>39</v>
      </c>
      <c r="B7" s="193" t="s">
        <v>346</v>
      </c>
      <c r="C7" s="190">
        <v>1707720</v>
      </c>
      <c r="D7" s="190">
        <v>69000</v>
      </c>
      <c r="E7" s="190">
        <v>120</v>
      </c>
      <c r="F7" s="190">
        <v>173600</v>
      </c>
      <c r="G7" s="190">
        <v>1465000</v>
      </c>
      <c r="H7" s="190"/>
      <c r="I7" s="190"/>
      <c r="J7" s="190"/>
      <c r="K7" s="190">
        <v>1707720</v>
      </c>
      <c r="L7" s="190">
        <v>69000</v>
      </c>
      <c r="M7" s="190">
        <v>120</v>
      </c>
      <c r="N7" s="190">
        <v>173600</v>
      </c>
      <c r="O7" s="190">
        <v>1465000</v>
      </c>
      <c r="P7" s="190"/>
      <c r="Q7" s="190"/>
      <c r="R7" s="190"/>
      <c r="S7" s="190">
        <v>1707720</v>
      </c>
      <c r="T7" s="190">
        <v>69000</v>
      </c>
      <c r="U7" s="190">
        <v>120</v>
      </c>
      <c r="V7" s="190">
        <v>173600</v>
      </c>
      <c r="W7" s="190">
        <v>1465000</v>
      </c>
      <c r="X7" s="190"/>
      <c r="Y7" s="191"/>
      <c r="Z7" s="162"/>
      <c r="AA7" s="163"/>
      <c r="AB7" s="163"/>
      <c r="AC7" s="163"/>
      <c r="AD7" s="163"/>
      <c r="AE7" s="163"/>
      <c r="AF7" s="163"/>
      <c r="AG7" s="163"/>
      <c r="AH7" s="163"/>
      <c r="AI7" s="163"/>
      <c r="AJ7" s="163"/>
    </row>
    <row r="8" spans="1:36" s="10" customFormat="1" ht="17.25" customHeight="1">
      <c r="A8" s="194" t="s">
        <v>38</v>
      </c>
      <c r="B8" s="195" t="s">
        <v>347</v>
      </c>
      <c r="C8" s="196">
        <v>1707720</v>
      </c>
      <c r="D8" s="196">
        <v>69000</v>
      </c>
      <c r="E8" s="196">
        <v>120</v>
      </c>
      <c r="F8" s="196">
        <v>173600</v>
      </c>
      <c r="G8" s="196">
        <v>1465000</v>
      </c>
      <c r="H8" s="196"/>
      <c r="I8" s="196"/>
      <c r="J8" s="196"/>
      <c r="K8" s="196">
        <v>1707720</v>
      </c>
      <c r="L8" s="196">
        <v>69000</v>
      </c>
      <c r="M8" s="196">
        <v>120</v>
      </c>
      <c r="N8" s="196">
        <v>173600</v>
      </c>
      <c r="O8" s="196">
        <v>1465000</v>
      </c>
      <c r="P8" s="196"/>
      <c r="Q8" s="196"/>
      <c r="R8" s="196"/>
      <c r="S8" s="196">
        <v>1707720</v>
      </c>
      <c r="T8" s="196">
        <v>69000</v>
      </c>
      <c r="U8" s="196">
        <v>120</v>
      </c>
      <c r="V8" s="196">
        <v>173600</v>
      </c>
      <c r="W8" s="196">
        <v>1465000</v>
      </c>
      <c r="X8" s="196"/>
      <c r="Y8" s="197"/>
      <c r="Z8" s="165"/>
      <c r="AA8" s="163"/>
      <c r="AB8" s="163"/>
      <c r="AC8" s="163"/>
      <c r="AD8" s="163"/>
      <c r="AE8" s="163"/>
      <c r="AF8" s="163"/>
      <c r="AG8" s="163"/>
      <c r="AH8" s="163"/>
      <c r="AI8" s="163"/>
      <c r="AJ8" s="163"/>
    </row>
    <row r="9" spans="1:36" s="10" customFormat="1">
      <c r="A9" s="185">
        <v>3</v>
      </c>
      <c r="B9" s="198" t="s">
        <v>348</v>
      </c>
      <c r="C9" s="190">
        <v>1691120</v>
      </c>
      <c r="D9" s="190">
        <v>69000</v>
      </c>
      <c r="E9" s="190">
        <v>120</v>
      </c>
      <c r="F9" s="190">
        <v>157000</v>
      </c>
      <c r="G9" s="190">
        <v>1465000</v>
      </c>
      <c r="H9" s="190"/>
      <c r="I9" s="190"/>
      <c r="J9" s="190"/>
      <c r="K9" s="190">
        <v>1689120</v>
      </c>
      <c r="L9" s="190">
        <v>69000</v>
      </c>
      <c r="M9" s="190">
        <v>120</v>
      </c>
      <c r="N9" s="190">
        <v>155000</v>
      </c>
      <c r="O9" s="190">
        <v>1465000</v>
      </c>
      <c r="P9" s="190"/>
      <c r="Q9" s="190"/>
      <c r="R9" s="190"/>
      <c r="S9" s="190">
        <v>1688120</v>
      </c>
      <c r="T9" s="190">
        <v>69000</v>
      </c>
      <c r="U9" s="190">
        <v>120</v>
      </c>
      <c r="V9" s="190">
        <v>154000</v>
      </c>
      <c r="W9" s="190">
        <v>1465000</v>
      </c>
      <c r="X9" s="190"/>
      <c r="Y9" s="191"/>
      <c r="Z9" s="162"/>
      <c r="AA9" s="163"/>
      <c r="AB9" s="163"/>
      <c r="AC9" s="163"/>
      <c r="AD9" s="163"/>
      <c r="AE9" s="163"/>
      <c r="AF9" s="163"/>
      <c r="AG9" s="163"/>
      <c r="AH9" s="163"/>
      <c r="AI9" s="163"/>
      <c r="AJ9" s="163"/>
    </row>
    <row r="10" spans="1:36" s="83" customFormat="1">
      <c r="A10" s="199">
        <v>31</v>
      </c>
      <c r="B10" s="200" t="s">
        <v>21</v>
      </c>
      <c r="C10" s="201">
        <v>1315000</v>
      </c>
      <c r="D10" s="201">
        <v>1315000</v>
      </c>
      <c r="E10" s="201"/>
      <c r="F10" s="201"/>
      <c r="G10" s="201">
        <v>1315000</v>
      </c>
      <c r="H10" s="201"/>
      <c r="I10" s="201"/>
      <c r="J10" s="201"/>
      <c r="K10" s="201">
        <v>1315000</v>
      </c>
      <c r="L10" s="201"/>
      <c r="M10" s="201"/>
      <c r="N10" s="201"/>
      <c r="O10" s="201">
        <v>1315000</v>
      </c>
      <c r="P10" s="201"/>
      <c r="Q10" s="201"/>
      <c r="R10" s="201"/>
      <c r="S10" s="201">
        <v>1315000</v>
      </c>
      <c r="T10" s="201"/>
      <c r="U10" s="201"/>
      <c r="V10" s="201"/>
      <c r="W10" s="201">
        <v>1315000</v>
      </c>
      <c r="X10" s="201"/>
      <c r="Y10" s="202"/>
      <c r="Z10" s="169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</row>
    <row r="11" spans="1:36">
      <c r="A11" s="203">
        <v>3111</v>
      </c>
      <c r="B11" s="186" t="s">
        <v>349</v>
      </c>
      <c r="C11" s="190">
        <v>1040000</v>
      </c>
      <c r="D11" s="190">
        <v>1040000</v>
      </c>
      <c r="E11" s="187"/>
      <c r="F11" s="187"/>
      <c r="G11" s="190">
        <v>1040000</v>
      </c>
      <c r="H11" s="187"/>
      <c r="I11" s="187"/>
      <c r="J11" s="187"/>
      <c r="K11" s="190">
        <v>1040000</v>
      </c>
      <c r="L11" s="187"/>
      <c r="M11" s="187"/>
      <c r="N11" s="187"/>
      <c r="O11" s="190">
        <v>1040000</v>
      </c>
      <c r="P11" s="187"/>
      <c r="Q11" s="187"/>
      <c r="R11" s="187"/>
      <c r="S11" s="190">
        <v>1040000</v>
      </c>
      <c r="T11" s="187"/>
      <c r="U11" s="187"/>
      <c r="V11" s="187"/>
      <c r="W11" s="190">
        <v>1040000</v>
      </c>
      <c r="X11" s="187"/>
      <c r="Y11" s="188"/>
      <c r="Z11" s="160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</row>
    <row r="12" spans="1:36">
      <c r="A12" s="203">
        <v>3113</v>
      </c>
      <c r="B12" s="186" t="s">
        <v>58</v>
      </c>
      <c r="C12" s="190">
        <v>50000</v>
      </c>
      <c r="D12" s="190">
        <v>50000</v>
      </c>
      <c r="E12" s="187"/>
      <c r="F12" s="187"/>
      <c r="G12" s="190">
        <v>50000</v>
      </c>
      <c r="H12" s="187"/>
      <c r="I12" s="187"/>
      <c r="J12" s="187"/>
      <c r="K12" s="190">
        <v>50000</v>
      </c>
      <c r="L12" s="187"/>
      <c r="M12" s="187"/>
      <c r="N12" s="187"/>
      <c r="O12" s="190">
        <v>50000</v>
      </c>
      <c r="P12" s="187"/>
      <c r="Q12" s="187"/>
      <c r="R12" s="187"/>
      <c r="S12" s="190">
        <v>50000</v>
      </c>
      <c r="T12" s="187"/>
      <c r="U12" s="187"/>
      <c r="V12" s="187"/>
      <c r="W12" s="190">
        <v>50000</v>
      </c>
      <c r="X12" s="187"/>
      <c r="Y12" s="188"/>
      <c r="Z12" s="160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</row>
    <row r="13" spans="1:36">
      <c r="A13" s="203">
        <v>3114</v>
      </c>
      <c r="B13" s="186" t="s">
        <v>60</v>
      </c>
      <c r="C13" s="190"/>
      <c r="D13" s="190"/>
      <c r="E13" s="187"/>
      <c r="F13" s="187"/>
      <c r="G13" s="190"/>
      <c r="H13" s="187"/>
      <c r="I13" s="187"/>
      <c r="J13" s="187"/>
      <c r="K13" s="190"/>
      <c r="L13" s="187"/>
      <c r="M13" s="187"/>
      <c r="N13" s="187"/>
      <c r="O13" s="190"/>
      <c r="P13" s="187"/>
      <c r="Q13" s="187"/>
      <c r="R13" s="187"/>
      <c r="S13" s="190"/>
      <c r="T13" s="187"/>
      <c r="U13" s="187"/>
      <c r="V13" s="187"/>
      <c r="W13" s="190"/>
      <c r="X13" s="187"/>
      <c r="Y13" s="188"/>
      <c r="Z13" s="160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</row>
    <row r="14" spans="1:36">
      <c r="A14" s="203">
        <v>3121</v>
      </c>
      <c r="B14" s="186" t="s">
        <v>23</v>
      </c>
      <c r="C14" s="190">
        <v>45000</v>
      </c>
      <c r="D14" s="190">
        <v>45000</v>
      </c>
      <c r="E14" s="187"/>
      <c r="F14" s="187"/>
      <c r="G14" s="190">
        <v>45000</v>
      </c>
      <c r="H14" s="187"/>
      <c r="I14" s="187"/>
      <c r="J14" s="187"/>
      <c r="K14" s="190">
        <v>45000</v>
      </c>
      <c r="L14" s="187"/>
      <c r="M14" s="187"/>
      <c r="N14" s="187"/>
      <c r="O14" s="190">
        <v>45000</v>
      </c>
      <c r="P14" s="187"/>
      <c r="Q14" s="187"/>
      <c r="R14" s="187"/>
      <c r="S14" s="190">
        <v>45000</v>
      </c>
      <c r="T14" s="187"/>
      <c r="U14" s="187"/>
      <c r="V14" s="187"/>
      <c r="W14" s="190">
        <v>45000</v>
      </c>
      <c r="X14" s="187"/>
      <c r="Y14" s="188"/>
      <c r="Z14" s="160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</row>
    <row r="15" spans="1:36">
      <c r="A15" s="203">
        <v>3131</v>
      </c>
      <c r="B15" s="186" t="s">
        <v>350</v>
      </c>
      <c r="C15" s="190"/>
      <c r="D15" s="190"/>
      <c r="E15" s="187"/>
      <c r="F15" s="187"/>
      <c r="G15" s="190"/>
      <c r="H15" s="187"/>
      <c r="I15" s="187"/>
      <c r="J15" s="187"/>
      <c r="K15" s="190"/>
      <c r="L15" s="187"/>
      <c r="M15" s="187"/>
      <c r="N15" s="187"/>
      <c r="O15" s="190"/>
      <c r="P15" s="187"/>
      <c r="Q15" s="187"/>
      <c r="R15" s="187"/>
      <c r="S15" s="190"/>
      <c r="T15" s="187"/>
      <c r="U15" s="187"/>
      <c r="V15" s="187"/>
      <c r="W15" s="190"/>
      <c r="X15" s="187"/>
      <c r="Y15" s="188"/>
      <c r="Z15" s="160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</row>
    <row r="16" spans="1:36" ht="25.5">
      <c r="A16" s="203">
        <v>3132</v>
      </c>
      <c r="B16" s="186" t="s">
        <v>45</v>
      </c>
      <c r="C16" s="190">
        <v>180000</v>
      </c>
      <c r="D16" s="190">
        <v>180000</v>
      </c>
      <c r="E16" s="187"/>
      <c r="F16" s="187"/>
      <c r="G16" s="190">
        <v>180000</v>
      </c>
      <c r="H16" s="187"/>
      <c r="I16" s="187"/>
      <c r="J16" s="187"/>
      <c r="K16" s="190">
        <v>180000</v>
      </c>
      <c r="L16" s="187"/>
      <c r="M16" s="187"/>
      <c r="N16" s="187"/>
      <c r="O16" s="190">
        <v>180000</v>
      </c>
      <c r="P16" s="187"/>
      <c r="Q16" s="187"/>
      <c r="R16" s="187"/>
      <c r="S16" s="190">
        <v>180000</v>
      </c>
      <c r="T16" s="187"/>
      <c r="U16" s="187"/>
      <c r="V16" s="187"/>
      <c r="W16" s="190">
        <v>180000</v>
      </c>
      <c r="X16" s="187"/>
      <c r="Y16" s="188"/>
      <c r="Z16" s="160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</row>
    <row r="17" spans="1:36" ht="24">
      <c r="A17" s="204">
        <v>3133</v>
      </c>
      <c r="B17" s="205" t="s">
        <v>46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8"/>
      <c r="Z17" s="160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</row>
    <row r="18" spans="1:36" s="83" customFormat="1">
      <c r="A18" s="199">
        <v>32</v>
      </c>
      <c r="B18" s="200" t="s">
        <v>25</v>
      </c>
      <c r="C18" s="201">
        <v>374620</v>
      </c>
      <c r="D18" s="201">
        <v>67500</v>
      </c>
      <c r="E18" s="201">
        <v>120</v>
      </c>
      <c r="F18" s="201">
        <v>157000</v>
      </c>
      <c r="G18" s="201">
        <v>150000</v>
      </c>
      <c r="H18" s="201"/>
      <c r="I18" s="201"/>
      <c r="J18" s="201"/>
      <c r="K18" s="201">
        <v>372820</v>
      </c>
      <c r="L18" s="201">
        <v>67900</v>
      </c>
      <c r="M18" s="201">
        <v>120</v>
      </c>
      <c r="N18" s="201">
        <v>154800</v>
      </c>
      <c r="O18" s="201">
        <v>150000</v>
      </c>
      <c r="P18" s="201"/>
      <c r="Q18" s="201"/>
      <c r="R18" s="201"/>
      <c r="S18" s="201">
        <v>371920</v>
      </c>
      <c r="T18" s="201">
        <v>68000</v>
      </c>
      <c r="U18" s="201">
        <v>120</v>
      </c>
      <c r="V18" s="201">
        <v>153800</v>
      </c>
      <c r="W18" s="201">
        <v>150000</v>
      </c>
      <c r="X18" s="201"/>
      <c r="Y18" s="202"/>
      <c r="Z18" s="169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</row>
    <row r="19" spans="1:36" s="10" customFormat="1">
      <c r="A19" s="204">
        <v>3211</v>
      </c>
      <c r="B19" s="205" t="s">
        <v>67</v>
      </c>
      <c r="C19" s="190">
        <v>21800</v>
      </c>
      <c r="D19" s="190">
        <v>9400</v>
      </c>
      <c r="E19" s="190"/>
      <c r="F19" s="190">
        <v>12400</v>
      </c>
      <c r="G19" s="190"/>
      <c r="H19" s="190"/>
      <c r="I19" s="190"/>
      <c r="J19" s="190"/>
      <c r="K19" s="190">
        <v>20800</v>
      </c>
      <c r="L19" s="190">
        <v>8400</v>
      </c>
      <c r="M19" s="190"/>
      <c r="N19" s="190">
        <v>12400</v>
      </c>
      <c r="O19" s="190"/>
      <c r="P19" s="190"/>
      <c r="Q19" s="190"/>
      <c r="R19" s="190"/>
      <c r="S19" s="190">
        <v>20400</v>
      </c>
      <c r="T19" s="190">
        <v>8000</v>
      </c>
      <c r="U19" s="190"/>
      <c r="V19" s="190">
        <v>12400</v>
      </c>
      <c r="W19" s="190"/>
      <c r="X19" s="190"/>
      <c r="Y19" s="191"/>
      <c r="Z19" s="162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</row>
    <row r="20" spans="1:36" s="10" customFormat="1" ht="24">
      <c r="A20" s="204">
        <v>3212</v>
      </c>
      <c r="B20" s="205" t="s">
        <v>69</v>
      </c>
      <c r="C20" s="190">
        <v>150000</v>
      </c>
      <c r="D20" s="190"/>
      <c r="E20" s="190"/>
      <c r="F20" s="190"/>
      <c r="G20" s="190">
        <v>150000</v>
      </c>
      <c r="H20" s="190"/>
      <c r="I20" s="190"/>
      <c r="J20" s="190"/>
      <c r="K20" s="190">
        <v>150000</v>
      </c>
      <c r="L20" s="190"/>
      <c r="M20" s="190"/>
      <c r="N20" s="190"/>
      <c r="O20" s="190">
        <v>150000</v>
      </c>
      <c r="P20" s="190"/>
      <c r="Q20" s="190"/>
      <c r="R20" s="190"/>
      <c r="S20" s="190">
        <v>150000</v>
      </c>
      <c r="T20" s="190"/>
      <c r="U20" s="190"/>
      <c r="V20" s="190"/>
      <c r="W20" s="190">
        <v>150000</v>
      </c>
      <c r="X20" s="190"/>
      <c r="Y20" s="191"/>
      <c r="Z20" s="162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</row>
    <row r="21" spans="1:36" s="10" customFormat="1">
      <c r="A21" s="204">
        <v>3213</v>
      </c>
      <c r="B21" s="205" t="s">
        <v>71</v>
      </c>
      <c r="C21" s="190">
        <v>3300</v>
      </c>
      <c r="D21" s="190">
        <v>700</v>
      </c>
      <c r="E21" s="190"/>
      <c r="F21" s="190">
        <v>2600</v>
      </c>
      <c r="G21" s="190"/>
      <c r="H21" s="190"/>
      <c r="I21" s="190"/>
      <c r="J21" s="190"/>
      <c r="K21" s="190">
        <v>3300</v>
      </c>
      <c r="L21" s="190">
        <v>700</v>
      </c>
      <c r="M21" s="190"/>
      <c r="N21" s="190">
        <v>2600</v>
      </c>
      <c r="O21" s="190"/>
      <c r="P21" s="190"/>
      <c r="Q21" s="190"/>
      <c r="R21" s="190"/>
      <c r="S21" s="190">
        <v>3300</v>
      </c>
      <c r="T21" s="190">
        <v>700</v>
      </c>
      <c r="U21" s="190"/>
      <c r="V21" s="190">
        <v>2600</v>
      </c>
      <c r="W21" s="190"/>
      <c r="X21" s="190"/>
      <c r="Y21" s="191"/>
      <c r="Z21" s="162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</row>
    <row r="22" spans="1:36" s="10" customFormat="1">
      <c r="A22" s="204">
        <v>3214</v>
      </c>
      <c r="B22" s="205" t="s">
        <v>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1"/>
      <c r="Z22" s="162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</row>
    <row r="23" spans="1:36" s="10" customFormat="1" ht="24">
      <c r="A23" s="204">
        <v>3221</v>
      </c>
      <c r="B23" s="205" t="s">
        <v>47</v>
      </c>
      <c r="C23" s="190">
        <v>23043</v>
      </c>
      <c r="D23" s="190">
        <v>16543</v>
      </c>
      <c r="E23" s="190"/>
      <c r="F23" s="190">
        <v>6500</v>
      </c>
      <c r="G23" s="190"/>
      <c r="H23" s="190"/>
      <c r="I23" s="190"/>
      <c r="J23" s="190"/>
      <c r="K23" s="190">
        <v>23043</v>
      </c>
      <c r="L23" s="190">
        <v>16543</v>
      </c>
      <c r="M23" s="190"/>
      <c r="N23" s="190">
        <v>6500</v>
      </c>
      <c r="O23" s="190"/>
      <c r="P23" s="190"/>
      <c r="Q23" s="190"/>
      <c r="R23" s="190"/>
      <c r="S23" s="190">
        <v>21043</v>
      </c>
      <c r="T23" s="190">
        <v>14543</v>
      </c>
      <c r="U23" s="190"/>
      <c r="V23" s="190">
        <v>6500</v>
      </c>
      <c r="W23" s="190"/>
      <c r="X23" s="190"/>
      <c r="Y23" s="191"/>
      <c r="Z23" s="162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</row>
    <row r="24" spans="1:36" s="10" customFormat="1">
      <c r="A24" s="204">
        <v>3222</v>
      </c>
      <c r="B24" s="205" t="s">
        <v>48</v>
      </c>
      <c r="C24" s="190">
        <v>1000</v>
      </c>
      <c r="D24" s="190"/>
      <c r="E24" s="190"/>
      <c r="F24" s="190">
        <v>1000</v>
      </c>
      <c r="G24" s="190"/>
      <c r="H24" s="190"/>
      <c r="I24" s="190"/>
      <c r="J24" s="190"/>
      <c r="K24" s="190">
        <v>1000</v>
      </c>
      <c r="L24" s="190"/>
      <c r="M24" s="190"/>
      <c r="N24" s="190">
        <v>1000</v>
      </c>
      <c r="O24" s="190"/>
      <c r="P24" s="190"/>
      <c r="Q24" s="190"/>
      <c r="R24" s="190"/>
      <c r="S24" s="190">
        <v>1000</v>
      </c>
      <c r="T24" s="190"/>
      <c r="U24" s="190"/>
      <c r="V24" s="190">
        <v>1000</v>
      </c>
      <c r="W24" s="190"/>
      <c r="X24" s="190"/>
      <c r="Y24" s="191"/>
      <c r="Z24" s="162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</row>
    <row r="25" spans="1:36" s="10" customFormat="1">
      <c r="A25" s="204">
        <v>3223</v>
      </c>
      <c r="B25" s="205" t="s">
        <v>78</v>
      </c>
      <c r="C25" s="190">
        <v>5500</v>
      </c>
      <c r="D25" s="190"/>
      <c r="E25" s="190"/>
      <c r="F25" s="190">
        <v>5500</v>
      </c>
      <c r="G25" s="190"/>
      <c r="H25" s="190"/>
      <c r="I25" s="190"/>
      <c r="J25" s="190"/>
      <c r="K25" s="190">
        <v>5500</v>
      </c>
      <c r="L25" s="190"/>
      <c r="M25" s="190"/>
      <c r="N25" s="190">
        <v>5500</v>
      </c>
      <c r="O25" s="190"/>
      <c r="P25" s="190"/>
      <c r="Q25" s="190"/>
      <c r="R25" s="190"/>
      <c r="S25" s="190">
        <v>5500</v>
      </c>
      <c r="T25" s="190"/>
      <c r="U25" s="190"/>
      <c r="V25" s="190">
        <v>5500</v>
      </c>
      <c r="W25" s="190"/>
      <c r="X25" s="190"/>
      <c r="Y25" s="191"/>
      <c r="Z25" s="162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</row>
    <row r="26" spans="1:36" s="10" customFormat="1" ht="24">
      <c r="A26" s="204">
        <v>3224</v>
      </c>
      <c r="B26" s="205" t="s">
        <v>80</v>
      </c>
      <c r="C26" s="190">
        <v>3000</v>
      </c>
      <c r="D26" s="190">
        <v>1000</v>
      </c>
      <c r="E26" s="190"/>
      <c r="F26" s="190">
        <v>2000</v>
      </c>
      <c r="G26" s="190"/>
      <c r="H26" s="190"/>
      <c r="I26" s="190"/>
      <c r="J26" s="190"/>
      <c r="K26" s="190">
        <v>3000</v>
      </c>
      <c r="L26" s="190">
        <v>1000</v>
      </c>
      <c r="M26" s="190"/>
      <c r="N26" s="190">
        <v>2000</v>
      </c>
      <c r="O26" s="190"/>
      <c r="P26" s="190"/>
      <c r="Q26" s="190"/>
      <c r="R26" s="190"/>
      <c r="S26" s="190">
        <v>3000</v>
      </c>
      <c r="T26" s="190">
        <v>1000</v>
      </c>
      <c r="U26" s="190"/>
      <c r="V26" s="190">
        <v>2000</v>
      </c>
      <c r="W26" s="190"/>
      <c r="X26" s="190"/>
      <c r="Y26" s="191"/>
      <c r="Z26" s="162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</row>
    <row r="27" spans="1:36">
      <c r="A27" s="204">
        <v>3225</v>
      </c>
      <c r="B27" s="205" t="s">
        <v>82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8"/>
      <c r="Z27" s="160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</row>
    <row r="28" spans="1:36">
      <c r="A28" s="204">
        <v>3226</v>
      </c>
      <c r="B28" s="205" t="s">
        <v>351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8"/>
      <c r="Z28" s="160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</row>
    <row r="29" spans="1:36">
      <c r="A29" s="204">
        <v>3227</v>
      </c>
      <c r="B29" s="205" t="s">
        <v>84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8"/>
      <c r="Z29" s="160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</row>
    <row r="30" spans="1:36" s="10" customFormat="1">
      <c r="A30" s="204">
        <v>3231</v>
      </c>
      <c r="B30" s="205" t="s">
        <v>87</v>
      </c>
      <c r="C30" s="190">
        <v>14700</v>
      </c>
      <c r="D30" s="190">
        <v>10700</v>
      </c>
      <c r="E30" s="190"/>
      <c r="F30" s="190">
        <v>4000</v>
      </c>
      <c r="G30" s="190"/>
      <c r="H30" s="190"/>
      <c r="I30" s="190"/>
      <c r="J30" s="190"/>
      <c r="K30" s="190">
        <v>14700</v>
      </c>
      <c r="L30" s="190">
        <v>10700</v>
      </c>
      <c r="M30" s="190"/>
      <c r="N30" s="190">
        <v>4000</v>
      </c>
      <c r="O30" s="190"/>
      <c r="P30" s="190"/>
      <c r="Q30" s="190"/>
      <c r="R30" s="190"/>
      <c r="S30" s="190">
        <v>15700</v>
      </c>
      <c r="T30" s="190">
        <v>11700</v>
      </c>
      <c r="U30" s="190"/>
      <c r="V30" s="190">
        <v>4000</v>
      </c>
      <c r="W30" s="190"/>
      <c r="X30" s="190"/>
      <c r="Y30" s="191"/>
      <c r="Z30" s="162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</row>
    <row r="31" spans="1:36" s="10" customFormat="1" ht="24">
      <c r="A31" s="204">
        <v>3232</v>
      </c>
      <c r="B31" s="205" t="s">
        <v>51</v>
      </c>
      <c r="C31" s="190">
        <v>11500</v>
      </c>
      <c r="D31" s="190">
        <v>3500</v>
      </c>
      <c r="E31" s="190"/>
      <c r="F31" s="190">
        <v>8000</v>
      </c>
      <c r="G31" s="190"/>
      <c r="H31" s="190"/>
      <c r="I31" s="190"/>
      <c r="J31" s="190"/>
      <c r="K31" s="190">
        <v>12500</v>
      </c>
      <c r="L31" s="190">
        <v>4500</v>
      </c>
      <c r="M31" s="190"/>
      <c r="N31" s="190">
        <v>8000</v>
      </c>
      <c r="O31" s="190"/>
      <c r="P31" s="190"/>
      <c r="Q31" s="190"/>
      <c r="R31" s="190"/>
      <c r="S31" s="190">
        <v>14300</v>
      </c>
      <c r="T31" s="190">
        <v>4300</v>
      </c>
      <c r="U31" s="190"/>
      <c r="V31" s="190">
        <v>10000</v>
      </c>
      <c r="W31" s="190"/>
      <c r="X31" s="190"/>
      <c r="Y31" s="191"/>
      <c r="Z31" s="162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</row>
    <row r="32" spans="1:36" s="10" customFormat="1">
      <c r="A32" s="204">
        <v>3233</v>
      </c>
      <c r="B32" s="205" t="s">
        <v>90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1"/>
      <c r="Z32" s="162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</row>
    <row r="33" spans="1:36" s="10" customFormat="1">
      <c r="A33" s="204">
        <v>3234</v>
      </c>
      <c r="B33" s="205" t="s">
        <v>92</v>
      </c>
      <c r="C33" s="190">
        <v>3800</v>
      </c>
      <c r="D33" s="190">
        <v>2800</v>
      </c>
      <c r="E33" s="190"/>
      <c r="F33" s="190">
        <v>1000</v>
      </c>
      <c r="G33" s="190"/>
      <c r="H33" s="190"/>
      <c r="I33" s="190"/>
      <c r="J33" s="190"/>
      <c r="K33" s="190">
        <v>4000</v>
      </c>
      <c r="L33" s="190">
        <v>3000</v>
      </c>
      <c r="M33" s="190"/>
      <c r="N33" s="190">
        <v>1000</v>
      </c>
      <c r="O33" s="190"/>
      <c r="P33" s="190"/>
      <c r="Q33" s="190"/>
      <c r="R33" s="190"/>
      <c r="S33" s="190">
        <v>5800</v>
      </c>
      <c r="T33" s="190">
        <v>4800</v>
      </c>
      <c r="U33" s="190"/>
      <c r="V33" s="190">
        <v>1000</v>
      </c>
      <c r="W33" s="190"/>
      <c r="X33" s="190"/>
      <c r="Y33" s="191"/>
      <c r="Z33" s="162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</row>
    <row r="34" spans="1:36" s="10" customFormat="1">
      <c r="A34" s="204">
        <v>3235</v>
      </c>
      <c r="B34" s="205" t="s">
        <v>94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1"/>
      <c r="Z34" s="162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</row>
    <row r="35" spans="1:36" s="10" customFormat="1">
      <c r="A35" s="204">
        <v>3236</v>
      </c>
      <c r="B35" s="205" t="s">
        <v>96</v>
      </c>
      <c r="C35" s="190">
        <v>1500</v>
      </c>
      <c r="D35" s="190">
        <v>1500</v>
      </c>
      <c r="E35" s="190"/>
      <c r="F35" s="190"/>
      <c r="G35" s="190"/>
      <c r="H35" s="190"/>
      <c r="I35" s="190"/>
      <c r="J35" s="190"/>
      <c r="K35" s="190">
        <v>1500</v>
      </c>
      <c r="L35" s="190">
        <v>1500</v>
      </c>
      <c r="M35" s="190"/>
      <c r="N35" s="190"/>
      <c r="O35" s="190"/>
      <c r="P35" s="190"/>
      <c r="Q35" s="190"/>
      <c r="R35" s="190"/>
      <c r="S35" s="190">
        <v>1500</v>
      </c>
      <c r="T35" s="190">
        <v>1500</v>
      </c>
      <c r="U35" s="190"/>
      <c r="V35" s="190"/>
      <c r="W35" s="190"/>
      <c r="X35" s="190"/>
      <c r="Y35" s="191"/>
      <c r="Z35" s="162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</row>
    <row r="36" spans="1:36" s="10" customFormat="1">
      <c r="A36" s="204">
        <v>3237</v>
      </c>
      <c r="B36" s="205" t="s">
        <v>98</v>
      </c>
      <c r="C36" s="190">
        <v>15000</v>
      </c>
      <c r="D36" s="190"/>
      <c r="E36" s="190"/>
      <c r="F36" s="190">
        <v>15000</v>
      </c>
      <c r="G36" s="190"/>
      <c r="H36" s="190"/>
      <c r="I36" s="190"/>
      <c r="J36" s="190"/>
      <c r="K36" s="190">
        <v>16000</v>
      </c>
      <c r="L36" s="190"/>
      <c r="M36" s="190"/>
      <c r="N36" s="190">
        <v>16000</v>
      </c>
      <c r="O36" s="190"/>
      <c r="P36" s="190"/>
      <c r="Q36" s="190"/>
      <c r="R36" s="190"/>
      <c r="S36" s="190">
        <v>15000</v>
      </c>
      <c r="T36" s="190"/>
      <c r="U36" s="190"/>
      <c r="V36" s="190">
        <v>15000</v>
      </c>
      <c r="W36" s="190"/>
      <c r="X36" s="190"/>
      <c r="Y36" s="191"/>
      <c r="Z36" s="162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</row>
    <row r="37" spans="1:36" s="10" customFormat="1">
      <c r="A37" s="204">
        <v>3238</v>
      </c>
      <c r="B37" s="205" t="s">
        <v>100</v>
      </c>
      <c r="C37" s="190">
        <v>6500</v>
      </c>
      <c r="D37" s="190">
        <v>5500</v>
      </c>
      <c r="E37" s="190"/>
      <c r="F37" s="190">
        <v>1000</v>
      </c>
      <c r="G37" s="190"/>
      <c r="H37" s="190"/>
      <c r="I37" s="190"/>
      <c r="J37" s="190"/>
      <c r="K37" s="190">
        <v>5400</v>
      </c>
      <c r="L37" s="190">
        <v>4400</v>
      </c>
      <c r="M37" s="190"/>
      <c r="N37" s="190">
        <v>1000</v>
      </c>
      <c r="O37" s="190"/>
      <c r="P37" s="190"/>
      <c r="Q37" s="190"/>
      <c r="R37" s="190"/>
      <c r="S37" s="190">
        <v>5000</v>
      </c>
      <c r="T37" s="190">
        <v>4000</v>
      </c>
      <c r="U37" s="190"/>
      <c r="V37" s="190">
        <v>1000</v>
      </c>
      <c r="W37" s="190"/>
      <c r="X37" s="190"/>
      <c r="Y37" s="191"/>
      <c r="Z37" s="162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</row>
    <row r="38" spans="1:36">
      <c r="A38" s="204">
        <v>3239</v>
      </c>
      <c r="B38" s="205" t="s">
        <v>102</v>
      </c>
      <c r="C38" s="190">
        <v>72480</v>
      </c>
      <c r="D38" s="190">
        <v>9000</v>
      </c>
      <c r="E38" s="187"/>
      <c r="F38" s="190">
        <v>63480</v>
      </c>
      <c r="G38" s="187"/>
      <c r="H38" s="187"/>
      <c r="I38" s="187"/>
      <c r="J38" s="187"/>
      <c r="K38" s="190">
        <v>72480</v>
      </c>
      <c r="L38" s="190">
        <v>9000</v>
      </c>
      <c r="M38" s="187"/>
      <c r="N38" s="190">
        <v>63480</v>
      </c>
      <c r="O38" s="187"/>
      <c r="P38" s="187"/>
      <c r="Q38" s="187"/>
      <c r="R38" s="187"/>
      <c r="S38" s="190">
        <v>69480</v>
      </c>
      <c r="T38" s="190">
        <v>9000</v>
      </c>
      <c r="U38" s="187"/>
      <c r="V38" s="190">
        <v>60480</v>
      </c>
      <c r="W38" s="187"/>
      <c r="X38" s="187"/>
      <c r="Y38" s="188"/>
      <c r="Z38" s="160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</row>
    <row r="39" spans="1:36" s="10" customFormat="1" ht="24">
      <c r="A39" s="204">
        <v>3241</v>
      </c>
      <c r="B39" s="205" t="s">
        <v>104</v>
      </c>
      <c r="C39" s="190">
        <v>10320</v>
      </c>
      <c r="D39" s="190"/>
      <c r="E39" s="190"/>
      <c r="F39" s="190">
        <v>10320</v>
      </c>
      <c r="G39" s="190"/>
      <c r="H39" s="190"/>
      <c r="I39" s="190"/>
      <c r="J39" s="190"/>
      <c r="K39" s="190">
        <v>10520</v>
      </c>
      <c r="L39" s="190"/>
      <c r="M39" s="190"/>
      <c r="N39" s="190">
        <v>10520</v>
      </c>
      <c r="O39" s="190"/>
      <c r="P39" s="190"/>
      <c r="Q39" s="190"/>
      <c r="R39" s="190"/>
      <c r="S39" s="190">
        <v>8320</v>
      </c>
      <c r="T39" s="190"/>
      <c r="U39" s="190"/>
      <c r="V39" s="190">
        <v>8320</v>
      </c>
      <c r="W39" s="190"/>
      <c r="X39" s="190"/>
      <c r="Y39" s="191"/>
      <c r="Z39" s="162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</row>
    <row r="40" spans="1:36" s="10" customFormat="1">
      <c r="A40" s="204">
        <v>3291</v>
      </c>
      <c r="B40" s="206" t="s">
        <v>108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1"/>
      <c r="Z40" s="162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</row>
    <row r="41" spans="1:36" s="10" customFormat="1">
      <c r="A41" s="204">
        <v>3292</v>
      </c>
      <c r="B41" s="205" t="s">
        <v>110</v>
      </c>
      <c r="C41" s="190">
        <v>514</v>
      </c>
      <c r="D41" s="190">
        <v>514</v>
      </c>
      <c r="E41" s="190"/>
      <c r="F41" s="190"/>
      <c r="G41" s="190"/>
      <c r="H41" s="190"/>
      <c r="I41" s="190"/>
      <c r="J41" s="190"/>
      <c r="K41" s="190">
        <v>514</v>
      </c>
      <c r="L41" s="190">
        <v>514</v>
      </c>
      <c r="M41" s="190"/>
      <c r="N41" s="190"/>
      <c r="O41" s="190"/>
      <c r="P41" s="190"/>
      <c r="Q41" s="190"/>
      <c r="R41" s="190"/>
      <c r="S41" s="190">
        <v>514</v>
      </c>
      <c r="T41" s="190">
        <v>514</v>
      </c>
      <c r="U41" s="190"/>
      <c r="V41" s="190"/>
      <c r="W41" s="190"/>
      <c r="X41" s="190"/>
      <c r="Y41" s="191"/>
      <c r="Z41" s="162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</row>
    <row r="42" spans="1:36" s="10" customFormat="1">
      <c r="A42" s="204">
        <v>3293</v>
      </c>
      <c r="B42" s="205" t="s">
        <v>112</v>
      </c>
      <c r="C42" s="190">
        <v>6543</v>
      </c>
      <c r="D42" s="190">
        <v>1043</v>
      </c>
      <c r="E42" s="190"/>
      <c r="F42" s="190">
        <v>5500</v>
      </c>
      <c r="G42" s="190"/>
      <c r="H42" s="190"/>
      <c r="I42" s="190"/>
      <c r="J42" s="190"/>
      <c r="K42" s="190">
        <v>6543</v>
      </c>
      <c r="L42" s="190">
        <v>1043</v>
      </c>
      <c r="M42" s="190"/>
      <c r="N42" s="190">
        <v>5500</v>
      </c>
      <c r="O42" s="190"/>
      <c r="P42" s="190"/>
      <c r="Q42" s="190"/>
      <c r="R42" s="190"/>
      <c r="S42" s="190">
        <v>6343</v>
      </c>
      <c r="T42" s="190">
        <v>1043</v>
      </c>
      <c r="U42" s="190"/>
      <c r="V42" s="190">
        <v>5300</v>
      </c>
      <c r="W42" s="190"/>
      <c r="X42" s="190"/>
      <c r="Y42" s="191"/>
      <c r="Z42" s="162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</row>
    <row r="43" spans="1:36" s="10" customFormat="1">
      <c r="A43" s="204">
        <v>3294</v>
      </c>
      <c r="B43" s="205" t="s">
        <v>352</v>
      </c>
      <c r="C43" s="190">
        <v>6400</v>
      </c>
      <c r="D43" s="190">
        <v>900</v>
      </c>
      <c r="E43" s="190"/>
      <c r="F43" s="190">
        <v>5500</v>
      </c>
      <c r="G43" s="190"/>
      <c r="H43" s="190"/>
      <c r="I43" s="190"/>
      <c r="J43" s="190"/>
      <c r="K43" s="190">
        <v>7700</v>
      </c>
      <c r="L43" s="190">
        <v>2200</v>
      </c>
      <c r="M43" s="190"/>
      <c r="N43" s="190">
        <v>5500</v>
      </c>
      <c r="O43" s="190"/>
      <c r="P43" s="190"/>
      <c r="Q43" s="190"/>
      <c r="R43" s="190"/>
      <c r="S43" s="190">
        <v>8000</v>
      </c>
      <c r="T43" s="190">
        <v>2500</v>
      </c>
      <c r="U43" s="190"/>
      <c r="V43" s="190">
        <v>5500</v>
      </c>
      <c r="W43" s="190"/>
      <c r="X43" s="190"/>
      <c r="Y43" s="191"/>
      <c r="Z43" s="162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</row>
    <row r="44" spans="1:36" s="10" customFormat="1">
      <c r="A44" s="204">
        <v>3295</v>
      </c>
      <c r="B44" s="205" t="s">
        <v>116</v>
      </c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>
        <v>200</v>
      </c>
      <c r="T44" s="190"/>
      <c r="U44" s="190"/>
      <c r="V44" s="190">
        <v>200</v>
      </c>
      <c r="W44" s="190"/>
      <c r="X44" s="190"/>
      <c r="Y44" s="191"/>
      <c r="Z44" s="162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</row>
    <row r="45" spans="1:36" s="10" customFormat="1">
      <c r="A45" s="204">
        <v>3299</v>
      </c>
      <c r="B45" s="205" t="s">
        <v>353</v>
      </c>
      <c r="C45" s="190">
        <v>17720</v>
      </c>
      <c r="D45" s="190">
        <v>4400</v>
      </c>
      <c r="E45" s="190">
        <v>120</v>
      </c>
      <c r="F45" s="190">
        <v>13200</v>
      </c>
      <c r="G45" s="190"/>
      <c r="H45" s="190"/>
      <c r="I45" s="190"/>
      <c r="J45" s="190"/>
      <c r="K45" s="190">
        <v>14320</v>
      </c>
      <c r="L45" s="190">
        <v>4400</v>
      </c>
      <c r="M45" s="190">
        <v>120</v>
      </c>
      <c r="N45" s="190">
        <v>9800</v>
      </c>
      <c r="O45" s="190"/>
      <c r="P45" s="190"/>
      <c r="Q45" s="190"/>
      <c r="R45" s="190"/>
      <c r="S45" s="190">
        <v>17520</v>
      </c>
      <c r="T45" s="190">
        <v>4400</v>
      </c>
      <c r="U45" s="190">
        <v>120</v>
      </c>
      <c r="V45" s="190">
        <v>13000</v>
      </c>
      <c r="W45" s="190"/>
      <c r="X45" s="190"/>
      <c r="Y45" s="191"/>
      <c r="Z45" s="162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</row>
    <row r="46" spans="1:36" s="83" customFormat="1">
      <c r="A46" s="199">
        <v>34</v>
      </c>
      <c r="B46" s="200" t="s">
        <v>121</v>
      </c>
      <c r="C46" s="201">
        <v>1500</v>
      </c>
      <c r="D46" s="201">
        <v>1500</v>
      </c>
      <c r="E46" s="201"/>
      <c r="F46" s="201"/>
      <c r="G46" s="201"/>
      <c r="H46" s="201"/>
      <c r="I46" s="201"/>
      <c r="J46" s="201"/>
      <c r="K46" s="201">
        <v>1300</v>
      </c>
      <c r="L46" s="201">
        <v>1100</v>
      </c>
      <c r="M46" s="201"/>
      <c r="N46" s="201">
        <v>200</v>
      </c>
      <c r="O46" s="201"/>
      <c r="P46" s="201"/>
      <c r="Q46" s="201"/>
      <c r="R46" s="201"/>
      <c r="S46" s="201">
        <v>1200</v>
      </c>
      <c r="T46" s="201">
        <v>1000</v>
      </c>
      <c r="U46" s="201"/>
      <c r="V46" s="201">
        <v>200</v>
      </c>
      <c r="W46" s="201"/>
      <c r="X46" s="201"/>
      <c r="Y46" s="202"/>
      <c r="Z46" s="169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</row>
    <row r="47" spans="1:36" s="10" customFormat="1">
      <c r="A47" s="204">
        <v>3431</v>
      </c>
      <c r="B47" s="206" t="s">
        <v>128</v>
      </c>
      <c r="C47" s="190">
        <v>1500</v>
      </c>
      <c r="D47" s="190">
        <v>1500</v>
      </c>
      <c r="E47" s="190"/>
      <c r="F47" s="190"/>
      <c r="G47" s="190"/>
      <c r="H47" s="190"/>
      <c r="I47" s="190"/>
      <c r="J47" s="190"/>
      <c r="K47" s="190">
        <v>1300</v>
      </c>
      <c r="L47" s="190">
        <v>1100</v>
      </c>
      <c r="M47" s="190"/>
      <c r="N47" s="190">
        <v>200</v>
      </c>
      <c r="O47" s="190"/>
      <c r="P47" s="190"/>
      <c r="Q47" s="190"/>
      <c r="R47" s="190"/>
      <c r="S47" s="190">
        <v>1200</v>
      </c>
      <c r="T47" s="190">
        <v>1000</v>
      </c>
      <c r="U47" s="190"/>
      <c r="V47" s="190">
        <v>200</v>
      </c>
      <c r="W47" s="190"/>
      <c r="X47" s="190"/>
      <c r="Y47" s="191"/>
      <c r="Z47" s="162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</row>
    <row r="48" spans="1:36" s="10" customFormat="1" ht="24">
      <c r="A48" s="204">
        <v>3432</v>
      </c>
      <c r="B48" s="205" t="s">
        <v>130</v>
      </c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1"/>
      <c r="Z48" s="162"/>
      <c r="AA48" s="163"/>
      <c r="AB48" s="163"/>
      <c r="AC48" s="163"/>
      <c r="AD48" s="163"/>
      <c r="AE48" s="163"/>
      <c r="AF48" s="163"/>
      <c r="AG48" s="163"/>
      <c r="AH48" s="163"/>
      <c r="AI48" s="163"/>
      <c r="AJ48" s="163"/>
    </row>
    <row r="49" spans="1:36" s="10" customFormat="1">
      <c r="A49" s="204">
        <v>3433</v>
      </c>
      <c r="B49" s="205" t="s">
        <v>354</v>
      </c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1"/>
      <c r="Z49" s="162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</row>
    <row r="50" spans="1:36" s="10" customFormat="1" ht="28.5" customHeight="1">
      <c r="A50" s="194" t="s">
        <v>40</v>
      </c>
      <c r="B50" s="195" t="s">
        <v>355</v>
      </c>
      <c r="C50" s="196">
        <v>16600</v>
      </c>
      <c r="D50" s="196"/>
      <c r="E50" s="196"/>
      <c r="F50" s="196">
        <v>16600</v>
      </c>
      <c r="G50" s="196"/>
      <c r="H50" s="196"/>
      <c r="I50" s="196"/>
      <c r="J50" s="196"/>
      <c r="K50" s="196">
        <v>18600</v>
      </c>
      <c r="L50" s="196"/>
      <c r="M50" s="196"/>
      <c r="N50" s="196">
        <v>18600</v>
      </c>
      <c r="O50" s="196"/>
      <c r="P50" s="196"/>
      <c r="Q50" s="196"/>
      <c r="R50" s="196"/>
      <c r="S50" s="196">
        <v>19600</v>
      </c>
      <c r="T50" s="196"/>
      <c r="U50" s="196"/>
      <c r="V50" s="196">
        <v>19600</v>
      </c>
      <c r="W50" s="196"/>
      <c r="X50" s="196"/>
      <c r="Y50" s="197"/>
      <c r="Z50" s="165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</row>
    <row r="51" spans="1:36" s="10" customFormat="1">
      <c r="A51" s="204">
        <v>4221</v>
      </c>
      <c r="B51" s="205" t="s">
        <v>168</v>
      </c>
      <c r="C51" s="190">
        <v>4000</v>
      </c>
      <c r="D51" s="190"/>
      <c r="E51" s="190"/>
      <c r="F51" s="190">
        <v>4000</v>
      </c>
      <c r="G51" s="190"/>
      <c r="H51" s="190"/>
      <c r="I51" s="190"/>
      <c r="J51" s="190"/>
      <c r="K51" s="190">
        <v>4000</v>
      </c>
      <c r="L51" s="190"/>
      <c r="M51" s="190"/>
      <c r="N51" s="190">
        <v>4000</v>
      </c>
      <c r="O51" s="190"/>
      <c r="P51" s="190"/>
      <c r="Q51" s="190"/>
      <c r="R51" s="190"/>
      <c r="S51" s="190">
        <v>4000</v>
      </c>
      <c r="T51" s="190"/>
      <c r="U51" s="190"/>
      <c r="V51" s="190">
        <v>4000</v>
      </c>
      <c r="W51" s="190"/>
      <c r="X51" s="190"/>
      <c r="Y51" s="191"/>
      <c r="Z51" s="162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</row>
    <row r="52" spans="1:36" s="10" customFormat="1">
      <c r="A52" s="204">
        <v>4222</v>
      </c>
      <c r="B52" s="205" t="s">
        <v>170</v>
      </c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1"/>
      <c r="Z52" s="162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</row>
    <row r="53" spans="1:36" s="10" customFormat="1">
      <c r="A53" s="204">
        <v>4223</v>
      </c>
      <c r="B53" s="205" t="s">
        <v>172</v>
      </c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1"/>
      <c r="Z53" s="162"/>
      <c r="AA53" s="163"/>
      <c r="AB53" s="163"/>
      <c r="AC53" s="163"/>
      <c r="AD53" s="163"/>
      <c r="AE53" s="163"/>
      <c r="AF53" s="163"/>
      <c r="AG53" s="163"/>
      <c r="AH53" s="163"/>
      <c r="AI53" s="163"/>
      <c r="AJ53" s="163"/>
    </row>
    <row r="54" spans="1:36" s="10" customFormat="1">
      <c r="A54" s="204">
        <v>4224</v>
      </c>
      <c r="B54" s="205" t="s">
        <v>174</v>
      </c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1"/>
      <c r="Z54" s="162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</row>
    <row r="55" spans="1:36" s="10" customFormat="1">
      <c r="A55" s="204">
        <v>4225</v>
      </c>
      <c r="B55" s="205" t="s">
        <v>356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1"/>
      <c r="Z55" s="162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</row>
    <row r="56" spans="1:36" s="10" customFormat="1">
      <c r="A56" s="204">
        <v>4226</v>
      </c>
      <c r="B56" s="205" t="s">
        <v>178</v>
      </c>
      <c r="C56" s="190">
        <v>11600</v>
      </c>
      <c r="D56" s="190"/>
      <c r="E56" s="190"/>
      <c r="F56" s="190">
        <v>11600</v>
      </c>
      <c r="G56" s="190"/>
      <c r="H56" s="190"/>
      <c r="I56" s="190"/>
      <c r="J56" s="190"/>
      <c r="K56" s="190">
        <v>13600</v>
      </c>
      <c r="L56" s="190"/>
      <c r="M56" s="190"/>
      <c r="N56" s="190">
        <v>13600</v>
      </c>
      <c r="O56" s="190"/>
      <c r="P56" s="190"/>
      <c r="Q56" s="190"/>
      <c r="R56" s="190"/>
      <c r="S56" s="190">
        <v>14600</v>
      </c>
      <c r="T56" s="190"/>
      <c r="U56" s="190"/>
      <c r="V56" s="190">
        <v>14600</v>
      </c>
      <c r="W56" s="190"/>
      <c r="X56" s="190"/>
      <c r="Y56" s="191"/>
      <c r="Z56" s="162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</row>
    <row r="57" spans="1:36" s="10" customFormat="1">
      <c r="A57" s="204">
        <v>4227</v>
      </c>
      <c r="B57" s="206" t="s">
        <v>49</v>
      </c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1"/>
      <c r="Z57" s="162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</row>
    <row r="58" spans="1:36" s="10" customFormat="1">
      <c r="A58" s="204">
        <v>4231</v>
      </c>
      <c r="B58" s="205" t="s">
        <v>183</v>
      </c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1"/>
      <c r="Z58" s="162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</row>
    <row r="59" spans="1:36" s="10" customFormat="1">
      <c r="A59" s="204">
        <v>4241</v>
      </c>
      <c r="B59" s="205" t="s">
        <v>357</v>
      </c>
      <c r="C59" s="190">
        <v>1000</v>
      </c>
      <c r="D59" s="190"/>
      <c r="E59" s="190"/>
      <c r="F59" s="190">
        <v>1000</v>
      </c>
      <c r="G59" s="190"/>
      <c r="H59" s="190"/>
      <c r="I59" s="190"/>
      <c r="J59" s="190"/>
      <c r="K59" s="190">
        <v>1000</v>
      </c>
      <c r="L59" s="190"/>
      <c r="M59" s="190"/>
      <c r="N59" s="190">
        <v>1000</v>
      </c>
      <c r="O59" s="190"/>
      <c r="P59" s="190"/>
      <c r="Q59" s="190"/>
      <c r="R59" s="190"/>
      <c r="S59" s="190">
        <v>1000</v>
      </c>
      <c r="T59" s="190"/>
      <c r="U59" s="190"/>
      <c r="V59" s="190">
        <v>1000</v>
      </c>
      <c r="W59" s="190"/>
      <c r="X59" s="190"/>
      <c r="Y59" s="191"/>
      <c r="Z59" s="162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</row>
    <row r="60" spans="1:36" s="10" customFormat="1" ht="28.5" customHeight="1">
      <c r="A60" s="194" t="s">
        <v>40</v>
      </c>
      <c r="B60" s="195" t="s">
        <v>358</v>
      </c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7"/>
      <c r="Z60" s="165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</row>
    <row r="61" spans="1:36" s="10" customFormat="1" ht="24">
      <c r="A61" s="204">
        <v>4511</v>
      </c>
      <c r="B61" s="205" t="s">
        <v>50</v>
      </c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1"/>
      <c r="Z61" s="162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</row>
    <row r="62" spans="1:36" s="10" customFormat="1" ht="28.5" customHeight="1">
      <c r="A62" s="194" t="s">
        <v>38</v>
      </c>
      <c r="B62" s="195" t="s">
        <v>359</v>
      </c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7"/>
      <c r="Z62" s="165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</row>
    <row r="63" spans="1:36" s="10" customFormat="1" ht="24">
      <c r="A63" s="204" t="s">
        <v>141</v>
      </c>
      <c r="B63" s="205" t="s">
        <v>360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1"/>
      <c r="Z63" s="162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</row>
    <row r="64" spans="1:36" s="10" customFormat="1" ht="24" customHeight="1">
      <c r="A64" s="204" t="s">
        <v>361</v>
      </c>
      <c r="B64" s="205" t="s">
        <v>357</v>
      </c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1"/>
      <c r="Z64" s="162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</row>
    <row r="65" spans="1:36" s="10" customFormat="1" ht="29.25" customHeight="1">
      <c r="A65" s="194" t="s">
        <v>39</v>
      </c>
      <c r="B65" s="207" t="s">
        <v>362</v>
      </c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7"/>
      <c r="Z65" s="165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</row>
    <row r="66" spans="1:36" s="10" customFormat="1" ht="12.75" customHeight="1">
      <c r="A66" s="194" t="s">
        <v>38</v>
      </c>
      <c r="B66" s="207" t="s">
        <v>363</v>
      </c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  <c r="X66" s="196"/>
      <c r="Y66" s="197"/>
      <c r="Z66" s="165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</row>
    <row r="67" spans="1:36" s="10" customFormat="1">
      <c r="A67" s="185">
        <v>3</v>
      </c>
      <c r="B67" s="198" t="s">
        <v>348</v>
      </c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1"/>
      <c r="Z67" s="162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</row>
    <row r="68" spans="1:36" s="83" customFormat="1">
      <c r="A68" s="199">
        <v>31</v>
      </c>
      <c r="B68" s="200" t="s">
        <v>21</v>
      </c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2"/>
      <c r="Z68" s="169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</row>
    <row r="69" spans="1:36">
      <c r="A69" s="203">
        <v>3111</v>
      </c>
      <c r="B69" s="186" t="s">
        <v>349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8"/>
      <c r="Z69" s="160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</row>
    <row r="70" spans="1:36">
      <c r="A70" s="203">
        <v>3113</v>
      </c>
      <c r="B70" s="186" t="s">
        <v>58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8"/>
      <c r="Z70" s="160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</row>
    <row r="71" spans="1:36">
      <c r="A71" s="203">
        <v>3114</v>
      </c>
      <c r="B71" s="186" t="s">
        <v>60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8"/>
      <c r="Z71" s="160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</row>
    <row r="72" spans="1:36">
      <c r="A72" s="203">
        <v>3121</v>
      </c>
      <c r="B72" s="186" t="s">
        <v>23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8"/>
      <c r="Z72" s="160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</row>
    <row r="73" spans="1:36">
      <c r="A73" s="203">
        <v>3131</v>
      </c>
      <c r="B73" s="186" t="s">
        <v>350</v>
      </c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8"/>
      <c r="Z73" s="160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</row>
    <row r="74" spans="1:36" ht="25.5">
      <c r="A74" s="203">
        <v>3132</v>
      </c>
      <c r="B74" s="186" t="s">
        <v>45</v>
      </c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8"/>
      <c r="Z74" s="160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</row>
    <row r="75" spans="1:36" ht="24">
      <c r="A75" s="204">
        <v>3133</v>
      </c>
      <c r="B75" s="205" t="s">
        <v>46</v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8"/>
      <c r="Z75" s="160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</row>
    <row r="76" spans="1:36" s="83" customFormat="1">
      <c r="A76" s="199">
        <v>32</v>
      </c>
      <c r="B76" s="200" t="s">
        <v>25</v>
      </c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2"/>
      <c r="Z76" s="169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</row>
    <row r="77" spans="1:36" s="10" customFormat="1">
      <c r="A77" s="204">
        <v>3211</v>
      </c>
      <c r="B77" s="205" t="s">
        <v>67</v>
      </c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1"/>
      <c r="Z77" s="162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</row>
    <row r="78" spans="1:36" s="10" customFormat="1" ht="24">
      <c r="A78" s="204">
        <v>3212</v>
      </c>
      <c r="B78" s="205" t="s">
        <v>69</v>
      </c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1"/>
      <c r="Z78" s="162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</row>
    <row r="79" spans="1:36" s="10" customFormat="1">
      <c r="A79" s="204">
        <v>3213</v>
      </c>
      <c r="B79" s="205" t="s">
        <v>71</v>
      </c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1"/>
      <c r="Z79" s="162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</row>
    <row r="80" spans="1:36" s="10" customFormat="1">
      <c r="A80" s="204">
        <v>3214</v>
      </c>
      <c r="B80" s="205" t="s">
        <v>73</v>
      </c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1"/>
      <c r="Z80" s="162"/>
      <c r="AA80" s="163"/>
      <c r="AB80" s="163"/>
      <c r="AC80" s="163"/>
      <c r="AD80" s="163"/>
      <c r="AE80" s="163"/>
      <c r="AF80" s="163"/>
      <c r="AG80" s="163"/>
      <c r="AH80" s="163"/>
      <c r="AI80" s="163"/>
      <c r="AJ80" s="163"/>
    </row>
    <row r="81" spans="1:36" s="10" customFormat="1" ht="24">
      <c r="A81" s="204">
        <v>3221</v>
      </c>
      <c r="B81" s="205" t="s">
        <v>47</v>
      </c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1"/>
      <c r="Z81" s="162"/>
      <c r="AA81" s="163"/>
      <c r="AB81" s="163"/>
      <c r="AC81" s="163"/>
      <c r="AD81" s="163"/>
      <c r="AE81" s="163"/>
      <c r="AF81" s="163"/>
      <c r="AG81" s="163"/>
      <c r="AH81" s="163"/>
      <c r="AI81" s="163"/>
      <c r="AJ81" s="163"/>
    </row>
    <row r="82" spans="1:36" s="10" customFormat="1">
      <c r="A82" s="204">
        <v>3222</v>
      </c>
      <c r="B82" s="205" t="s">
        <v>48</v>
      </c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1"/>
      <c r="Z82" s="162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</row>
    <row r="83" spans="1:36" s="10" customFormat="1">
      <c r="A83" s="204">
        <v>3223</v>
      </c>
      <c r="B83" s="205" t="s">
        <v>78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1"/>
      <c r="Z83" s="162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</row>
    <row r="84" spans="1:36" s="10" customFormat="1" ht="24">
      <c r="A84" s="204">
        <v>3224</v>
      </c>
      <c r="B84" s="205" t="s">
        <v>80</v>
      </c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1"/>
      <c r="Z84" s="162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</row>
    <row r="85" spans="1:36">
      <c r="A85" s="204">
        <v>3225</v>
      </c>
      <c r="B85" s="205" t="s">
        <v>82</v>
      </c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8"/>
      <c r="Z85" s="160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</row>
    <row r="86" spans="1:36">
      <c r="A86" s="204">
        <v>3227</v>
      </c>
      <c r="B86" s="205" t="s">
        <v>84</v>
      </c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8"/>
      <c r="Z86" s="160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</row>
    <row r="87" spans="1:36" s="10" customFormat="1">
      <c r="A87" s="204">
        <v>3231</v>
      </c>
      <c r="B87" s="205" t="s">
        <v>87</v>
      </c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1"/>
      <c r="Z87" s="162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</row>
    <row r="88" spans="1:36" s="10" customFormat="1" ht="24">
      <c r="A88" s="204">
        <v>3232</v>
      </c>
      <c r="B88" s="205" t="s">
        <v>51</v>
      </c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1"/>
      <c r="Z88" s="162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</row>
    <row r="89" spans="1:36" s="10" customFormat="1">
      <c r="A89" s="204">
        <v>3233</v>
      </c>
      <c r="B89" s="205" t="s">
        <v>90</v>
      </c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1"/>
      <c r="Z89" s="162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</row>
    <row r="90" spans="1:36" s="10" customFormat="1">
      <c r="A90" s="204">
        <v>3234</v>
      </c>
      <c r="B90" s="205" t="s">
        <v>92</v>
      </c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1"/>
      <c r="Z90" s="162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</row>
    <row r="91" spans="1:36" s="10" customFormat="1">
      <c r="A91" s="204">
        <v>3235</v>
      </c>
      <c r="B91" s="205" t="s">
        <v>94</v>
      </c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1"/>
      <c r="Z91" s="162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</row>
    <row r="92" spans="1:36" s="10" customFormat="1">
      <c r="A92" s="204">
        <v>3236</v>
      </c>
      <c r="B92" s="205" t="s">
        <v>96</v>
      </c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1"/>
      <c r="Z92" s="162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</row>
    <row r="93" spans="1:36" s="10" customFormat="1">
      <c r="A93" s="204">
        <v>3237</v>
      </c>
      <c r="B93" s="205" t="s">
        <v>98</v>
      </c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1"/>
      <c r="Z93" s="162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</row>
    <row r="94" spans="1:36" s="10" customFormat="1">
      <c r="A94" s="204">
        <v>3238</v>
      </c>
      <c r="B94" s="205" t="s">
        <v>100</v>
      </c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1"/>
      <c r="Z94" s="162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</row>
    <row r="95" spans="1:36">
      <c r="A95" s="204">
        <v>3239</v>
      </c>
      <c r="B95" s="205" t="s">
        <v>102</v>
      </c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8"/>
      <c r="Z95" s="160"/>
      <c r="AA95" s="161"/>
      <c r="AB95" s="161"/>
      <c r="AC95" s="161"/>
      <c r="AD95" s="161"/>
      <c r="AE95" s="161"/>
      <c r="AF95" s="161"/>
      <c r="AG95" s="161"/>
      <c r="AH95" s="161"/>
      <c r="AI95" s="161"/>
      <c r="AJ95" s="161"/>
    </row>
    <row r="96" spans="1:36" s="10" customFormat="1" ht="24">
      <c r="A96" s="204">
        <v>3241</v>
      </c>
      <c r="B96" s="205" t="s">
        <v>104</v>
      </c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1"/>
      <c r="Z96" s="162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</row>
    <row r="97" spans="1:36" s="10" customFormat="1">
      <c r="A97" s="204">
        <v>3291</v>
      </c>
      <c r="B97" s="206" t="s">
        <v>108</v>
      </c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1"/>
      <c r="Z97" s="162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</row>
    <row r="98" spans="1:36" s="10" customFormat="1">
      <c r="A98" s="204">
        <v>3292</v>
      </c>
      <c r="B98" s="205" t="s">
        <v>110</v>
      </c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1"/>
      <c r="Z98" s="162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</row>
    <row r="99" spans="1:36" s="10" customFormat="1">
      <c r="A99" s="204">
        <v>3293</v>
      </c>
      <c r="B99" s="205" t="s">
        <v>112</v>
      </c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1"/>
      <c r="Z99" s="162"/>
      <c r="AA99" s="163"/>
      <c r="AB99" s="163"/>
      <c r="AC99" s="163"/>
      <c r="AD99" s="163"/>
      <c r="AE99" s="163"/>
      <c r="AF99" s="163"/>
      <c r="AG99" s="163"/>
      <c r="AH99" s="163"/>
      <c r="AI99" s="163"/>
      <c r="AJ99" s="163"/>
    </row>
    <row r="100" spans="1:36" s="10" customFormat="1">
      <c r="A100" s="204">
        <v>3294</v>
      </c>
      <c r="B100" s="205" t="s">
        <v>352</v>
      </c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1"/>
      <c r="Z100" s="162"/>
      <c r="AA100" s="163"/>
      <c r="AB100" s="163"/>
      <c r="AC100" s="163"/>
      <c r="AD100" s="163"/>
      <c r="AE100" s="163"/>
      <c r="AF100" s="163"/>
      <c r="AG100" s="163"/>
      <c r="AH100" s="163"/>
      <c r="AI100" s="163"/>
      <c r="AJ100" s="163"/>
    </row>
    <row r="101" spans="1:36" s="10" customFormat="1">
      <c r="A101" s="204">
        <v>3295</v>
      </c>
      <c r="B101" s="205" t="s">
        <v>116</v>
      </c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1"/>
      <c r="Z101" s="162"/>
      <c r="AA101" s="163"/>
      <c r="AB101" s="163"/>
      <c r="AC101" s="163"/>
      <c r="AD101" s="163"/>
      <c r="AE101" s="163"/>
      <c r="AF101" s="163"/>
      <c r="AG101" s="163"/>
      <c r="AH101" s="163"/>
      <c r="AI101" s="163"/>
      <c r="AJ101" s="163"/>
    </row>
    <row r="102" spans="1:36" s="10" customFormat="1">
      <c r="A102" s="204">
        <v>3299</v>
      </c>
      <c r="B102" s="205" t="s">
        <v>353</v>
      </c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1"/>
      <c r="Z102" s="162"/>
      <c r="AA102" s="163"/>
      <c r="AB102" s="163"/>
      <c r="AC102" s="163"/>
      <c r="AD102" s="163"/>
      <c r="AE102" s="163"/>
      <c r="AF102" s="163"/>
      <c r="AG102" s="163"/>
      <c r="AH102" s="163"/>
      <c r="AI102" s="163"/>
      <c r="AJ102" s="163"/>
    </row>
    <row r="103" spans="1:36">
      <c r="A103" s="185"/>
      <c r="B103" s="186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8"/>
      <c r="Z103" s="160"/>
      <c r="AA103" s="161"/>
      <c r="AB103" s="161"/>
      <c r="AC103" s="161"/>
      <c r="AD103" s="161"/>
      <c r="AE103" s="161"/>
      <c r="AF103" s="161"/>
      <c r="AG103" s="161"/>
      <c r="AH103" s="161"/>
      <c r="AI103" s="161"/>
      <c r="AJ103" s="161"/>
    </row>
    <row r="104" spans="1:36" s="10" customFormat="1" ht="25.5" customHeight="1">
      <c r="A104" s="194" t="s">
        <v>38</v>
      </c>
      <c r="B104" s="207" t="s">
        <v>364</v>
      </c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6"/>
      <c r="W104" s="196"/>
      <c r="X104" s="196"/>
      <c r="Y104" s="197"/>
      <c r="Z104" s="165"/>
      <c r="AA104" s="163"/>
      <c r="AB104" s="163"/>
      <c r="AC104" s="163"/>
      <c r="AD104" s="163"/>
      <c r="AE104" s="163"/>
      <c r="AF104" s="163"/>
      <c r="AG104" s="163"/>
      <c r="AH104" s="163"/>
      <c r="AI104" s="163"/>
      <c r="AJ104" s="163"/>
    </row>
    <row r="105" spans="1:36" s="10" customFormat="1">
      <c r="A105" s="185">
        <v>3</v>
      </c>
      <c r="B105" s="198" t="s">
        <v>348</v>
      </c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1"/>
      <c r="Z105" s="162"/>
      <c r="AA105" s="163"/>
      <c r="AB105" s="163"/>
      <c r="AC105" s="163"/>
      <c r="AD105" s="163"/>
      <c r="AE105" s="163"/>
      <c r="AF105" s="163"/>
      <c r="AG105" s="163"/>
      <c r="AH105" s="163"/>
      <c r="AI105" s="163"/>
      <c r="AJ105" s="163"/>
    </row>
    <row r="106" spans="1:36" s="83" customFormat="1">
      <c r="A106" s="199">
        <v>32</v>
      </c>
      <c r="B106" s="200" t="s">
        <v>25</v>
      </c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2"/>
      <c r="Z106" s="169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</row>
    <row r="107" spans="1:36" s="10" customFormat="1">
      <c r="A107" s="204">
        <v>3211</v>
      </c>
      <c r="B107" s="205" t="s">
        <v>67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1"/>
      <c r="Z107" s="162"/>
      <c r="AA107" s="163"/>
      <c r="AB107" s="163"/>
      <c r="AC107" s="163"/>
      <c r="AD107" s="163"/>
      <c r="AE107" s="163"/>
      <c r="AF107" s="163"/>
      <c r="AG107" s="163"/>
      <c r="AH107" s="163"/>
      <c r="AI107" s="163"/>
      <c r="AJ107" s="163"/>
    </row>
    <row r="108" spans="1:36" s="10" customFormat="1" ht="24">
      <c r="A108" s="204">
        <v>3212</v>
      </c>
      <c r="B108" s="205" t="s">
        <v>69</v>
      </c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1"/>
      <c r="Z108" s="162"/>
      <c r="AA108" s="163"/>
      <c r="AB108" s="163"/>
      <c r="AC108" s="163"/>
      <c r="AD108" s="163"/>
      <c r="AE108" s="163"/>
      <c r="AF108" s="163"/>
      <c r="AG108" s="163"/>
      <c r="AH108" s="163"/>
      <c r="AI108" s="163"/>
      <c r="AJ108" s="163"/>
    </row>
    <row r="109" spans="1:36" s="10" customFormat="1">
      <c r="A109" s="204">
        <v>3213</v>
      </c>
      <c r="B109" s="205" t="s">
        <v>71</v>
      </c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1"/>
      <c r="Z109" s="162"/>
      <c r="AA109" s="163"/>
      <c r="AB109" s="163"/>
      <c r="AC109" s="163"/>
      <c r="AD109" s="163"/>
      <c r="AE109" s="163"/>
      <c r="AF109" s="163"/>
      <c r="AG109" s="163"/>
      <c r="AH109" s="163"/>
      <c r="AI109" s="163"/>
      <c r="AJ109" s="163"/>
    </row>
    <row r="110" spans="1:36" s="10" customFormat="1">
      <c r="A110" s="204">
        <v>3214</v>
      </c>
      <c r="B110" s="205" t="s">
        <v>73</v>
      </c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1"/>
      <c r="Z110" s="162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</row>
    <row r="111" spans="1:36" s="10" customFormat="1" ht="24">
      <c r="A111" s="204">
        <v>3221</v>
      </c>
      <c r="B111" s="205" t="s">
        <v>47</v>
      </c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1"/>
      <c r="Z111" s="162"/>
      <c r="AA111" s="163"/>
      <c r="AB111" s="163"/>
      <c r="AC111" s="163"/>
      <c r="AD111" s="163"/>
      <c r="AE111" s="163"/>
      <c r="AF111" s="163"/>
      <c r="AG111" s="163"/>
      <c r="AH111" s="163"/>
      <c r="AI111" s="163"/>
      <c r="AJ111" s="163"/>
    </row>
    <row r="112" spans="1:36" s="10" customFormat="1">
      <c r="A112" s="204">
        <v>3222</v>
      </c>
      <c r="B112" s="205" t="s">
        <v>48</v>
      </c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1"/>
      <c r="Z112" s="162"/>
      <c r="AA112" s="163"/>
      <c r="AB112" s="163"/>
      <c r="AC112" s="163"/>
      <c r="AD112" s="163"/>
      <c r="AE112" s="163"/>
      <c r="AF112" s="163"/>
      <c r="AG112" s="163"/>
      <c r="AH112" s="163"/>
      <c r="AI112" s="163"/>
      <c r="AJ112" s="163"/>
    </row>
    <row r="113" spans="1:36" s="10" customFormat="1">
      <c r="A113" s="204">
        <v>3223</v>
      </c>
      <c r="B113" s="205" t="s">
        <v>78</v>
      </c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1"/>
      <c r="Z113" s="162"/>
      <c r="AA113" s="163"/>
      <c r="AB113" s="163"/>
      <c r="AC113" s="163"/>
      <c r="AD113" s="163"/>
      <c r="AE113" s="163"/>
      <c r="AF113" s="163"/>
      <c r="AG113" s="163"/>
      <c r="AH113" s="163"/>
      <c r="AI113" s="163"/>
      <c r="AJ113" s="163"/>
    </row>
    <row r="114" spans="1:36" s="10" customFormat="1" ht="24">
      <c r="A114" s="204">
        <v>3224</v>
      </c>
      <c r="B114" s="205" t="s">
        <v>80</v>
      </c>
      <c r="C114" s="190"/>
      <c r="D114" s="190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1"/>
      <c r="Z114" s="162"/>
      <c r="AA114" s="163"/>
      <c r="AB114" s="163"/>
      <c r="AC114" s="163"/>
      <c r="AD114" s="163"/>
      <c r="AE114" s="163"/>
      <c r="AF114" s="163"/>
      <c r="AG114" s="163"/>
      <c r="AH114" s="163"/>
      <c r="AI114" s="163"/>
      <c r="AJ114" s="163"/>
    </row>
    <row r="115" spans="1:36">
      <c r="A115" s="204">
        <v>3225</v>
      </c>
      <c r="B115" s="205" t="s">
        <v>82</v>
      </c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8"/>
      <c r="Z115" s="160"/>
      <c r="AA115" s="161"/>
      <c r="AB115" s="161"/>
      <c r="AC115" s="161"/>
      <c r="AD115" s="161"/>
      <c r="AE115" s="161"/>
      <c r="AF115" s="161"/>
      <c r="AG115" s="161"/>
      <c r="AH115" s="161"/>
      <c r="AI115" s="161"/>
      <c r="AJ115" s="161"/>
    </row>
    <row r="116" spans="1:36">
      <c r="A116" s="204">
        <v>3227</v>
      </c>
      <c r="B116" s="205" t="s">
        <v>84</v>
      </c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8"/>
      <c r="Z116" s="160"/>
      <c r="AA116" s="161"/>
      <c r="AB116" s="161"/>
      <c r="AC116" s="161"/>
      <c r="AD116" s="161"/>
      <c r="AE116" s="161"/>
      <c r="AF116" s="161"/>
      <c r="AG116" s="161"/>
      <c r="AH116" s="161"/>
      <c r="AI116" s="161"/>
      <c r="AJ116" s="161"/>
    </row>
    <row r="117" spans="1:36" s="10" customFormat="1">
      <c r="A117" s="204">
        <v>3231</v>
      </c>
      <c r="B117" s="205" t="s">
        <v>87</v>
      </c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1"/>
      <c r="Z117" s="162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</row>
    <row r="118" spans="1:36" s="10" customFormat="1" ht="24">
      <c r="A118" s="204">
        <v>3232</v>
      </c>
      <c r="B118" s="205" t="s">
        <v>51</v>
      </c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1"/>
      <c r="Z118" s="162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</row>
    <row r="119" spans="1:36" s="10" customFormat="1">
      <c r="A119" s="204">
        <v>3233</v>
      </c>
      <c r="B119" s="205" t="s">
        <v>90</v>
      </c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1"/>
      <c r="Z119" s="162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</row>
    <row r="120" spans="1:36" s="10" customFormat="1">
      <c r="A120" s="204">
        <v>3234</v>
      </c>
      <c r="B120" s="205" t="s">
        <v>92</v>
      </c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1"/>
      <c r="Z120" s="162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</row>
    <row r="121" spans="1:36" s="10" customFormat="1">
      <c r="A121" s="204">
        <v>3235</v>
      </c>
      <c r="B121" s="205" t="s">
        <v>94</v>
      </c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0"/>
      <c r="Y121" s="191"/>
      <c r="Z121" s="162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</row>
    <row r="122" spans="1:36" s="10" customFormat="1">
      <c r="A122" s="204">
        <v>3236</v>
      </c>
      <c r="B122" s="205" t="s">
        <v>96</v>
      </c>
      <c r="C122" s="190"/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0"/>
      <c r="Y122" s="191"/>
      <c r="Z122" s="162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</row>
    <row r="123" spans="1:36" s="10" customFormat="1">
      <c r="A123" s="204">
        <v>3237</v>
      </c>
      <c r="B123" s="205" t="s">
        <v>98</v>
      </c>
      <c r="C123" s="190"/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1"/>
      <c r="Z123" s="162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</row>
    <row r="124" spans="1:36" s="10" customFormat="1">
      <c r="A124" s="204">
        <v>3238</v>
      </c>
      <c r="B124" s="205" t="s">
        <v>100</v>
      </c>
      <c r="C124" s="190"/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1"/>
      <c r="Z124" s="162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</row>
    <row r="125" spans="1:36">
      <c r="A125" s="204">
        <v>3239</v>
      </c>
      <c r="B125" s="205" t="s">
        <v>102</v>
      </c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8"/>
      <c r="Z125" s="160"/>
      <c r="AA125" s="161"/>
      <c r="AB125" s="161"/>
      <c r="AC125" s="161"/>
      <c r="AD125" s="161"/>
      <c r="AE125" s="161"/>
      <c r="AF125" s="161"/>
      <c r="AG125" s="161"/>
      <c r="AH125" s="161"/>
      <c r="AI125" s="161"/>
      <c r="AJ125" s="161"/>
    </row>
    <row r="126" spans="1:36" s="10" customFormat="1" ht="24">
      <c r="A126" s="204">
        <v>3241</v>
      </c>
      <c r="B126" s="205" t="s">
        <v>104</v>
      </c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1"/>
      <c r="Z126" s="162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</row>
    <row r="127" spans="1:36" s="10" customFormat="1">
      <c r="A127" s="204">
        <v>3291</v>
      </c>
      <c r="B127" s="206" t="s">
        <v>108</v>
      </c>
      <c r="C127" s="190"/>
      <c r="D127" s="190"/>
      <c r="E127" s="190"/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91"/>
      <c r="Z127" s="162"/>
      <c r="AA127" s="163"/>
      <c r="AB127" s="163"/>
      <c r="AC127" s="163"/>
      <c r="AD127" s="163"/>
      <c r="AE127" s="163"/>
      <c r="AF127" s="163"/>
      <c r="AG127" s="163"/>
      <c r="AH127" s="163"/>
      <c r="AI127" s="163"/>
      <c r="AJ127" s="163"/>
    </row>
    <row r="128" spans="1:36" s="10" customFormat="1">
      <c r="A128" s="204">
        <v>3292</v>
      </c>
      <c r="B128" s="205" t="s">
        <v>110</v>
      </c>
      <c r="C128" s="190"/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91"/>
      <c r="Z128" s="162"/>
      <c r="AA128" s="163"/>
      <c r="AB128" s="163"/>
      <c r="AC128" s="163"/>
      <c r="AD128" s="163"/>
      <c r="AE128" s="163"/>
      <c r="AF128" s="163"/>
      <c r="AG128" s="163"/>
      <c r="AH128" s="163"/>
      <c r="AI128" s="163"/>
      <c r="AJ128" s="163"/>
    </row>
    <row r="129" spans="1:36" s="10" customFormat="1">
      <c r="A129" s="204">
        <v>3293</v>
      </c>
      <c r="B129" s="205" t="s">
        <v>112</v>
      </c>
      <c r="C129" s="190"/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0"/>
      <c r="Y129" s="191"/>
      <c r="Z129" s="162"/>
      <c r="AA129" s="163"/>
      <c r="AB129" s="163"/>
      <c r="AC129" s="163"/>
      <c r="AD129" s="163"/>
      <c r="AE129" s="163"/>
      <c r="AF129" s="163"/>
      <c r="AG129" s="163"/>
      <c r="AH129" s="163"/>
      <c r="AI129" s="163"/>
      <c r="AJ129" s="163"/>
    </row>
    <row r="130" spans="1:36" s="10" customFormat="1">
      <c r="A130" s="204">
        <v>3294</v>
      </c>
      <c r="B130" s="205" t="s">
        <v>352</v>
      </c>
      <c r="C130" s="190"/>
      <c r="D130" s="190"/>
      <c r="E130" s="190"/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1"/>
      <c r="Z130" s="162"/>
      <c r="AA130" s="163"/>
      <c r="AB130" s="163"/>
      <c r="AC130" s="163"/>
      <c r="AD130" s="163"/>
      <c r="AE130" s="163"/>
      <c r="AF130" s="163"/>
      <c r="AG130" s="163"/>
      <c r="AH130" s="163"/>
      <c r="AI130" s="163"/>
      <c r="AJ130" s="163"/>
    </row>
    <row r="131" spans="1:36" s="10" customFormat="1">
      <c r="A131" s="204">
        <v>3295</v>
      </c>
      <c r="B131" s="205" t="s">
        <v>116</v>
      </c>
      <c r="C131" s="190"/>
      <c r="D131" s="19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1"/>
      <c r="Z131" s="162"/>
      <c r="AA131" s="163"/>
      <c r="AB131" s="163"/>
      <c r="AC131" s="163"/>
      <c r="AD131" s="163"/>
      <c r="AE131" s="163"/>
      <c r="AF131" s="163"/>
      <c r="AG131" s="163"/>
      <c r="AH131" s="163"/>
      <c r="AI131" s="163"/>
      <c r="AJ131" s="163"/>
    </row>
    <row r="132" spans="1:36" s="10" customFormat="1">
      <c r="A132" s="204">
        <v>3299</v>
      </c>
      <c r="B132" s="205" t="s">
        <v>353</v>
      </c>
      <c r="C132" s="190"/>
      <c r="D132" s="190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0"/>
      <c r="Y132" s="191"/>
      <c r="Z132" s="162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</row>
    <row r="133" spans="1:36">
      <c r="A133" s="185"/>
      <c r="B133" s="186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8"/>
      <c r="Z133" s="160"/>
      <c r="AA133" s="161"/>
      <c r="AB133" s="161"/>
      <c r="AC133" s="161"/>
      <c r="AD133" s="161"/>
      <c r="AE133" s="161"/>
      <c r="AF133" s="161"/>
      <c r="AG133" s="161"/>
      <c r="AH133" s="161"/>
      <c r="AI133" s="161"/>
      <c r="AJ133" s="161"/>
    </row>
    <row r="134" spans="1:36">
      <c r="A134" s="185"/>
      <c r="B134" s="186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8"/>
      <c r="Z134" s="160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</row>
    <row r="135" spans="1:36" s="10" customFormat="1" ht="19.5" customHeight="1">
      <c r="A135" s="194" t="s">
        <v>38</v>
      </c>
      <c r="B135" s="207" t="s">
        <v>365</v>
      </c>
      <c r="C135" s="196"/>
      <c r="D135" s="196"/>
      <c r="E135" s="196"/>
      <c r="F135" s="196"/>
      <c r="G135" s="196"/>
      <c r="H135" s="196"/>
      <c r="I135" s="196"/>
      <c r="J135" s="196"/>
      <c r="K135" s="196"/>
      <c r="L135" s="196"/>
      <c r="M135" s="196"/>
      <c r="N135" s="196"/>
      <c r="O135" s="196"/>
      <c r="P135" s="196"/>
      <c r="Q135" s="196"/>
      <c r="R135" s="196"/>
      <c r="S135" s="196"/>
      <c r="T135" s="196"/>
      <c r="U135" s="196"/>
      <c r="V135" s="196"/>
      <c r="W135" s="196"/>
      <c r="X135" s="196"/>
      <c r="Y135" s="197"/>
      <c r="Z135" s="165"/>
      <c r="AA135" s="163"/>
      <c r="AB135" s="163"/>
      <c r="AC135" s="163"/>
      <c r="AD135" s="163"/>
      <c r="AE135" s="163"/>
      <c r="AF135" s="163"/>
      <c r="AG135" s="163"/>
      <c r="AH135" s="163"/>
      <c r="AI135" s="163"/>
      <c r="AJ135" s="163"/>
    </row>
    <row r="136" spans="1:36" s="10" customFormat="1">
      <c r="A136" s="185">
        <v>3</v>
      </c>
      <c r="B136" s="198" t="s">
        <v>348</v>
      </c>
      <c r="C136" s="190"/>
      <c r="D136" s="190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1"/>
      <c r="Z136" s="162"/>
      <c r="AA136" s="163"/>
      <c r="AB136" s="163"/>
      <c r="AC136" s="163"/>
      <c r="AD136" s="163"/>
      <c r="AE136" s="163"/>
      <c r="AF136" s="163"/>
      <c r="AG136" s="163"/>
      <c r="AH136" s="163"/>
      <c r="AI136" s="163"/>
      <c r="AJ136" s="163"/>
    </row>
    <row r="137" spans="1:36" s="83" customFormat="1">
      <c r="A137" s="199">
        <v>31</v>
      </c>
      <c r="B137" s="200" t="s">
        <v>21</v>
      </c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  <c r="P137" s="201"/>
      <c r="Q137" s="201"/>
      <c r="R137" s="201"/>
      <c r="S137" s="201"/>
      <c r="T137" s="201"/>
      <c r="U137" s="201"/>
      <c r="V137" s="201"/>
      <c r="W137" s="201"/>
      <c r="X137" s="201"/>
      <c r="Y137" s="202"/>
      <c r="Z137" s="169"/>
      <c r="AA137" s="170"/>
      <c r="AB137" s="170"/>
      <c r="AC137" s="170"/>
      <c r="AD137" s="170"/>
      <c r="AE137" s="170"/>
      <c r="AF137" s="170"/>
      <c r="AG137" s="170"/>
      <c r="AH137" s="170"/>
      <c r="AI137" s="170"/>
      <c r="AJ137" s="170"/>
    </row>
    <row r="138" spans="1:36">
      <c r="A138" s="203">
        <v>3111</v>
      </c>
      <c r="B138" s="186" t="s">
        <v>349</v>
      </c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8"/>
      <c r="Z138" s="160"/>
      <c r="AA138" s="161"/>
      <c r="AB138" s="161"/>
      <c r="AC138" s="161"/>
      <c r="AD138" s="161"/>
      <c r="AE138" s="161"/>
      <c r="AF138" s="161"/>
      <c r="AG138" s="161"/>
      <c r="AH138" s="161"/>
      <c r="AI138" s="161"/>
      <c r="AJ138" s="161"/>
    </row>
    <row r="139" spans="1:36">
      <c r="A139" s="203">
        <v>3113</v>
      </c>
      <c r="B139" s="186" t="s">
        <v>58</v>
      </c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8"/>
      <c r="Z139" s="160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</row>
    <row r="140" spans="1:36">
      <c r="A140" s="203">
        <v>3114</v>
      </c>
      <c r="B140" s="186" t="s">
        <v>60</v>
      </c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8"/>
      <c r="Z140" s="160"/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</row>
    <row r="141" spans="1:36">
      <c r="A141" s="203">
        <v>3121</v>
      </c>
      <c r="B141" s="186" t="s">
        <v>23</v>
      </c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8"/>
      <c r="Z141" s="160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</row>
    <row r="142" spans="1:36">
      <c r="A142" s="203">
        <v>3131</v>
      </c>
      <c r="B142" s="186" t="s">
        <v>350</v>
      </c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8"/>
      <c r="Z142" s="160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</row>
    <row r="143" spans="1:36" ht="25.5">
      <c r="A143" s="203">
        <v>3132</v>
      </c>
      <c r="B143" s="186" t="s">
        <v>45</v>
      </c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8"/>
      <c r="Z143" s="160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</row>
    <row r="144" spans="1:36" ht="24">
      <c r="A144" s="204">
        <v>3133</v>
      </c>
      <c r="B144" s="205" t="s">
        <v>46</v>
      </c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8"/>
      <c r="Z144" s="160"/>
      <c r="AA144" s="161"/>
      <c r="AB144" s="161"/>
      <c r="AC144" s="161"/>
      <c r="AD144" s="161"/>
      <c r="AE144" s="161"/>
      <c r="AF144" s="161"/>
      <c r="AG144" s="161"/>
      <c r="AH144" s="161"/>
      <c r="AI144" s="161"/>
      <c r="AJ144" s="161"/>
    </row>
    <row r="145" spans="1:36">
      <c r="A145" s="185"/>
      <c r="B145" s="186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8"/>
      <c r="Z145" s="160"/>
      <c r="AA145" s="161"/>
      <c r="AB145" s="161"/>
      <c r="AC145" s="161"/>
      <c r="AD145" s="161"/>
      <c r="AE145" s="161"/>
      <c r="AF145" s="161"/>
      <c r="AG145" s="161"/>
      <c r="AH145" s="161"/>
      <c r="AI145" s="161"/>
      <c r="AJ145" s="161"/>
    </row>
    <row r="146" spans="1:36" s="10" customFormat="1" ht="38.25">
      <c r="A146" s="194" t="s">
        <v>38</v>
      </c>
      <c r="B146" s="207" t="s">
        <v>366</v>
      </c>
      <c r="C146" s="196">
        <v>7000</v>
      </c>
      <c r="D146" s="196">
        <v>7000</v>
      </c>
      <c r="E146" s="196"/>
      <c r="F146" s="196"/>
      <c r="G146" s="196"/>
      <c r="H146" s="196"/>
      <c r="I146" s="196"/>
      <c r="J146" s="196"/>
      <c r="K146" s="196">
        <v>7000</v>
      </c>
      <c r="L146" s="196">
        <v>7000</v>
      </c>
      <c r="M146" s="196"/>
      <c r="N146" s="196"/>
      <c r="O146" s="196"/>
      <c r="P146" s="196"/>
      <c r="Q146" s="196"/>
      <c r="R146" s="196"/>
      <c r="S146" s="196">
        <v>7000</v>
      </c>
      <c r="T146" s="196">
        <v>7000</v>
      </c>
      <c r="U146" s="196"/>
      <c r="V146" s="196"/>
      <c r="W146" s="196"/>
      <c r="X146" s="196"/>
      <c r="Y146" s="197"/>
      <c r="Z146" s="165"/>
      <c r="AA146" s="163"/>
      <c r="AB146" s="163"/>
      <c r="AC146" s="163"/>
      <c r="AD146" s="163"/>
      <c r="AE146" s="163"/>
      <c r="AF146" s="163"/>
      <c r="AG146" s="163"/>
      <c r="AH146" s="163"/>
      <c r="AI146" s="163"/>
      <c r="AJ146" s="163"/>
    </row>
    <row r="147" spans="1:36" s="10" customFormat="1">
      <c r="A147" s="185">
        <v>3</v>
      </c>
      <c r="B147" s="198" t="s">
        <v>348</v>
      </c>
      <c r="C147" s="190">
        <v>7000</v>
      </c>
      <c r="D147" s="190">
        <v>7000</v>
      </c>
      <c r="E147" s="190"/>
      <c r="F147" s="190"/>
      <c r="G147" s="190"/>
      <c r="H147" s="190"/>
      <c r="I147" s="190"/>
      <c r="J147" s="190"/>
      <c r="K147" s="190">
        <v>7000</v>
      </c>
      <c r="L147" s="190">
        <v>7000</v>
      </c>
      <c r="M147" s="190"/>
      <c r="N147" s="190"/>
      <c r="O147" s="190"/>
      <c r="P147" s="190"/>
      <c r="Q147" s="190"/>
      <c r="R147" s="190"/>
      <c r="S147" s="190">
        <v>7000</v>
      </c>
      <c r="T147" s="190">
        <v>7000</v>
      </c>
      <c r="U147" s="190"/>
      <c r="V147" s="190"/>
      <c r="W147" s="190"/>
      <c r="X147" s="190"/>
      <c r="Y147" s="191"/>
      <c r="Z147" s="162"/>
      <c r="AA147" s="163"/>
      <c r="AB147" s="163"/>
      <c r="AC147" s="163"/>
      <c r="AD147" s="163"/>
      <c r="AE147" s="163"/>
      <c r="AF147" s="163"/>
      <c r="AG147" s="163"/>
      <c r="AH147" s="163"/>
      <c r="AI147" s="163"/>
      <c r="AJ147" s="163"/>
    </row>
    <row r="148" spans="1:36" s="83" customFormat="1">
      <c r="A148" s="199">
        <v>31</v>
      </c>
      <c r="B148" s="200" t="s">
        <v>21</v>
      </c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1"/>
      <c r="P148" s="201"/>
      <c r="Q148" s="201"/>
      <c r="R148" s="201"/>
      <c r="S148" s="201"/>
      <c r="T148" s="201"/>
      <c r="U148" s="201"/>
      <c r="V148" s="201"/>
      <c r="W148" s="201"/>
      <c r="X148" s="201"/>
      <c r="Y148" s="202"/>
      <c r="Z148" s="169"/>
      <c r="AA148" s="170"/>
      <c r="AB148" s="170"/>
      <c r="AC148" s="170"/>
      <c r="AD148" s="170"/>
      <c r="AE148" s="170"/>
      <c r="AF148" s="170"/>
      <c r="AG148" s="170"/>
      <c r="AH148" s="170"/>
      <c r="AI148" s="170"/>
      <c r="AJ148" s="170"/>
    </row>
    <row r="149" spans="1:36">
      <c r="A149" s="203">
        <v>3111</v>
      </c>
      <c r="B149" s="186" t="s">
        <v>349</v>
      </c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8"/>
      <c r="Z149" s="160"/>
      <c r="AA149" s="161"/>
      <c r="AB149" s="161"/>
      <c r="AC149" s="161"/>
      <c r="AD149" s="161"/>
      <c r="AE149" s="161"/>
      <c r="AF149" s="161"/>
      <c r="AG149" s="161"/>
      <c r="AH149" s="161"/>
      <c r="AI149" s="161"/>
      <c r="AJ149" s="161"/>
    </row>
    <row r="150" spans="1:36">
      <c r="A150" s="203">
        <v>3113</v>
      </c>
      <c r="B150" s="186" t="s">
        <v>58</v>
      </c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8"/>
      <c r="Z150" s="160"/>
      <c r="AA150" s="161"/>
      <c r="AB150" s="161"/>
      <c r="AC150" s="161"/>
      <c r="AD150" s="161"/>
      <c r="AE150" s="161"/>
      <c r="AF150" s="161"/>
      <c r="AG150" s="161"/>
      <c r="AH150" s="161"/>
      <c r="AI150" s="161"/>
      <c r="AJ150" s="161"/>
    </row>
    <row r="151" spans="1:36">
      <c r="A151" s="203">
        <v>3114</v>
      </c>
      <c r="B151" s="186" t="s">
        <v>60</v>
      </c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8"/>
      <c r="Z151" s="160"/>
      <c r="AA151" s="161"/>
      <c r="AB151" s="161"/>
      <c r="AC151" s="161"/>
      <c r="AD151" s="161"/>
      <c r="AE151" s="161"/>
      <c r="AF151" s="161"/>
      <c r="AG151" s="161"/>
      <c r="AH151" s="161"/>
      <c r="AI151" s="161"/>
      <c r="AJ151" s="161"/>
    </row>
    <row r="152" spans="1:36">
      <c r="A152" s="203">
        <v>3121</v>
      </c>
      <c r="B152" s="186" t="s">
        <v>23</v>
      </c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8"/>
      <c r="Z152" s="160"/>
      <c r="AA152" s="161"/>
      <c r="AB152" s="161"/>
      <c r="AC152" s="161"/>
      <c r="AD152" s="161"/>
      <c r="AE152" s="161"/>
      <c r="AF152" s="161"/>
      <c r="AG152" s="161"/>
      <c r="AH152" s="161"/>
      <c r="AI152" s="161"/>
      <c r="AJ152" s="161"/>
    </row>
    <row r="153" spans="1:36">
      <c r="A153" s="203">
        <v>3131</v>
      </c>
      <c r="B153" s="186" t="s">
        <v>350</v>
      </c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8"/>
      <c r="Z153" s="160"/>
      <c r="AA153" s="161"/>
      <c r="AB153" s="161"/>
      <c r="AC153" s="161"/>
      <c r="AD153" s="161"/>
      <c r="AE153" s="161"/>
      <c r="AF153" s="161"/>
      <c r="AG153" s="161"/>
      <c r="AH153" s="161"/>
      <c r="AI153" s="161"/>
      <c r="AJ153" s="161"/>
    </row>
    <row r="154" spans="1:36" ht="25.5">
      <c r="A154" s="203">
        <v>3132</v>
      </c>
      <c r="B154" s="186" t="s">
        <v>45</v>
      </c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8"/>
      <c r="Z154" s="160"/>
      <c r="AA154" s="161"/>
      <c r="AB154" s="161"/>
      <c r="AC154" s="161"/>
      <c r="AD154" s="161"/>
      <c r="AE154" s="161"/>
      <c r="AF154" s="161"/>
      <c r="AG154" s="161"/>
      <c r="AH154" s="161"/>
      <c r="AI154" s="161"/>
      <c r="AJ154" s="161"/>
    </row>
    <row r="155" spans="1:36" ht="24">
      <c r="A155" s="204">
        <v>3133</v>
      </c>
      <c r="B155" s="205" t="s">
        <v>46</v>
      </c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8"/>
      <c r="Z155" s="160"/>
      <c r="AA155" s="161"/>
      <c r="AB155" s="161"/>
      <c r="AC155" s="161"/>
      <c r="AD155" s="161"/>
      <c r="AE155" s="161"/>
      <c r="AF155" s="161"/>
      <c r="AG155" s="161"/>
      <c r="AH155" s="161"/>
      <c r="AI155" s="161"/>
      <c r="AJ155" s="161"/>
    </row>
    <row r="156" spans="1:36" s="83" customFormat="1">
      <c r="A156" s="199">
        <v>32</v>
      </c>
      <c r="B156" s="200" t="s">
        <v>25</v>
      </c>
      <c r="C156" s="201">
        <v>7000</v>
      </c>
      <c r="D156" s="201">
        <v>7000</v>
      </c>
      <c r="E156" s="201"/>
      <c r="F156" s="201"/>
      <c r="G156" s="201"/>
      <c r="H156" s="201"/>
      <c r="I156" s="201"/>
      <c r="J156" s="201"/>
      <c r="K156" s="201">
        <v>7000</v>
      </c>
      <c r="L156" s="201">
        <v>7000</v>
      </c>
      <c r="M156" s="201"/>
      <c r="N156" s="201"/>
      <c r="O156" s="201"/>
      <c r="P156" s="201"/>
      <c r="Q156" s="201"/>
      <c r="R156" s="201"/>
      <c r="S156" s="201">
        <v>7000</v>
      </c>
      <c r="T156" s="201">
        <v>7000</v>
      </c>
      <c r="U156" s="201"/>
      <c r="V156" s="201"/>
      <c r="W156" s="201"/>
      <c r="X156" s="201"/>
      <c r="Y156" s="202"/>
      <c r="Z156" s="169"/>
      <c r="AA156" s="170"/>
      <c r="AB156" s="170"/>
      <c r="AC156" s="170"/>
      <c r="AD156" s="170"/>
      <c r="AE156" s="170"/>
      <c r="AF156" s="170"/>
      <c r="AG156" s="170"/>
      <c r="AH156" s="170"/>
      <c r="AI156" s="170"/>
      <c r="AJ156" s="170"/>
    </row>
    <row r="157" spans="1:36" s="10" customFormat="1">
      <c r="A157" s="204">
        <v>3211</v>
      </c>
      <c r="B157" s="205" t="s">
        <v>67</v>
      </c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1"/>
      <c r="Z157" s="162"/>
      <c r="AA157" s="163"/>
      <c r="AB157" s="163"/>
      <c r="AC157" s="163"/>
      <c r="AD157" s="163"/>
      <c r="AE157" s="163"/>
      <c r="AF157" s="163"/>
      <c r="AG157" s="163"/>
      <c r="AH157" s="163"/>
      <c r="AI157" s="163"/>
      <c r="AJ157" s="163"/>
    </row>
    <row r="158" spans="1:36" s="10" customFormat="1" ht="24">
      <c r="A158" s="204">
        <v>3212</v>
      </c>
      <c r="B158" s="205" t="s">
        <v>69</v>
      </c>
      <c r="C158" s="190"/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1"/>
      <c r="Z158" s="162"/>
      <c r="AA158" s="163"/>
      <c r="AB158" s="163"/>
      <c r="AC158" s="163"/>
      <c r="AD158" s="163"/>
      <c r="AE158" s="163"/>
      <c r="AF158" s="163"/>
      <c r="AG158" s="163"/>
      <c r="AH158" s="163"/>
      <c r="AI158" s="163"/>
      <c r="AJ158" s="163"/>
    </row>
    <row r="159" spans="1:36" s="10" customFormat="1">
      <c r="A159" s="204">
        <v>3213</v>
      </c>
      <c r="B159" s="205" t="s">
        <v>71</v>
      </c>
      <c r="C159" s="190"/>
      <c r="D159" s="190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1"/>
      <c r="Z159" s="162"/>
      <c r="AA159" s="163"/>
      <c r="AB159" s="163"/>
      <c r="AC159" s="163"/>
      <c r="AD159" s="163"/>
      <c r="AE159" s="163"/>
      <c r="AF159" s="163"/>
      <c r="AG159" s="163"/>
      <c r="AH159" s="163"/>
      <c r="AI159" s="163"/>
      <c r="AJ159" s="163"/>
    </row>
    <row r="160" spans="1:36" s="10" customFormat="1">
      <c r="A160" s="204">
        <v>3214</v>
      </c>
      <c r="B160" s="205" t="s">
        <v>73</v>
      </c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1"/>
      <c r="Z160" s="162"/>
      <c r="AA160" s="163"/>
      <c r="AB160" s="163"/>
      <c r="AC160" s="163"/>
      <c r="AD160" s="163"/>
      <c r="AE160" s="163"/>
      <c r="AF160" s="163"/>
      <c r="AG160" s="163"/>
      <c r="AH160" s="163"/>
      <c r="AI160" s="163"/>
      <c r="AJ160" s="163"/>
    </row>
    <row r="161" spans="1:36" s="10" customFormat="1" ht="24">
      <c r="A161" s="204">
        <v>3221</v>
      </c>
      <c r="B161" s="205" t="s">
        <v>47</v>
      </c>
      <c r="C161" s="190"/>
      <c r="D161" s="190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1"/>
      <c r="Z161" s="162"/>
      <c r="AA161" s="163"/>
      <c r="AB161" s="163"/>
      <c r="AC161" s="163"/>
      <c r="AD161" s="163"/>
      <c r="AE161" s="163"/>
      <c r="AF161" s="163"/>
      <c r="AG161" s="163"/>
      <c r="AH161" s="163"/>
      <c r="AI161" s="163"/>
      <c r="AJ161" s="163"/>
    </row>
    <row r="162" spans="1:36" s="10" customFormat="1">
      <c r="A162" s="204">
        <v>3222</v>
      </c>
      <c r="B162" s="205" t="s">
        <v>48</v>
      </c>
      <c r="C162" s="190"/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1"/>
      <c r="Z162" s="162"/>
      <c r="AA162" s="163"/>
      <c r="AB162" s="163"/>
      <c r="AC162" s="163"/>
      <c r="AD162" s="163"/>
      <c r="AE162" s="163"/>
      <c r="AF162" s="163"/>
      <c r="AG162" s="163"/>
      <c r="AH162" s="163"/>
      <c r="AI162" s="163"/>
      <c r="AJ162" s="163"/>
    </row>
    <row r="163" spans="1:36" s="10" customFormat="1">
      <c r="A163" s="204">
        <v>3223</v>
      </c>
      <c r="B163" s="205" t="s">
        <v>78</v>
      </c>
      <c r="C163" s="190"/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0"/>
      <c r="Y163" s="191"/>
      <c r="Z163" s="162"/>
      <c r="AA163" s="163"/>
      <c r="AB163" s="163"/>
      <c r="AC163" s="163"/>
      <c r="AD163" s="163"/>
      <c r="AE163" s="163"/>
      <c r="AF163" s="163"/>
      <c r="AG163" s="163"/>
      <c r="AH163" s="163"/>
      <c r="AI163" s="163"/>
      <c r="AJ163" s="163"/>
    </row>
    <row r="164" spans="1:36" s="10" customFormat="1" ht="24">
      <c r="A164" s="204">
        <v>3224</v>
      </c>
      <c r="B164" s="205" t="s">
        <v>80</v>
      </c>
      <c r="C164" s="190"/>
      <c r="D164" s="190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1"/>
      <c r="Z164" s="162"/>
      <c r="AA164" s="163"/>
      <c r="AB164" s="163"/>
      <c r="AC164" s="163"/>
      <c r="AD164" s="163"/>
      <c r="AE164" s="163"/>
      <c r="AF164" s="163"/>
      <c r="AG164" s="163"/>
      <c r="AH164" s="163"/>
      <c r="AI164" s="163"/>
      <c r="AJ164" s="163"/>
    </row>
    <row r="165" spans="1:36">
      <c r="A165" s="204">
        <v>3225</v>
      </c>
      <c r="B165" s="205" t="s">
        <v>82</v>
      </c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8"/>
      <c r="Z165" s="160"/>
      <c r="AA165" s="161"/>
      <c r="AB165" s="161"/>
      <c r="AC165" s="161"/>
      <c r="AD165" s="161"/>
      <c r="AE165" s="161"/>
      <c r="AF165" s="161"/>
      <c r="AG165" s="161"/>
      <c r="AH165" s="161"/>
      <c r="AI165" s="161"/>
      <c r="AJ165" s="161"/>
    </row>
    <row r="166" spans="1:36">
      <c r="A166" s="204">
        <v>3226</v>
      </c>
      <c r="B166" s="205" t="s">
        <v>351</v>
      </c>
      <c r="C166" s="187"/>
      <c r="D166" s="187"/>
      <c r="E166" s="18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8"/>
      <c r="Z166" s="160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</row>
    <row r="167" spans="1:36">
      <c r="A167" s="204">
        <v>3227</v>
      </c>
      <c r="B167" s="205" t="s">
        <v>84</v>
      </c>
      <c r="C167" s="187"/>
      <c r="D167" s="187"/>
      <c r="E167" s="18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8"/>
      <c r="Z167" s="160"/>
      <c r="AA167" s="161"/>
      <c r="AB167" s="161"/>
      <c r="AC167" s="161"/>
      <c r="AD167" s="161"/>
      <c r="AE167" s="161"/>
      <c r="AF167" s="161"/>
      <c r="AG167" s="161"/>
      <c r="AH167" s="161"/>
      <c r="AI167" s="161"/>
      <c r="AJ167" s="161"/>
    </row>
    <row r="168" spans="1:36" s="10" customFormat="1">
      <c r="A168" s="204">
        <v>3231</v>
      </c>
      <c r="B168" s="205" t="s">
        <v>87</v>
      </c>
      <c r="C168" s="190"/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1"/>
      <c r="Z168" s="162"/>
      <c r="AA168" s="163"/>
      <c r="AB168" s="163"/>
      <c r="AC168" s="163"/>
      <c r="AD168" s="163"/>
      <c r="AE168" s="163"/>
      <c r="AF168" s="163"/>
      <c r="AG168" s="163"/>
      <c r="AH168" s="163"/>
      <c r="AI168" s="163"/>
      <c r="AJ168" s="163"/>
    </row>
    <row r="169" spans="1:36" s="10" customFormat="1" ht="24">
      <c r="A169" s="204">
        <v>3232</v>
      </c>
      <c r="B169" s="205" t="s">
        <v>51</v>
      </c>
      <c r="C169" s="190"/>
      <c r="D169" s="190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1"/>
      <c r="Z169" s="162"/>
      <c r="AA169" s="163"/>
      <c r="AB169" s="163"/>
      <c r="AC169" s="163"/>
      <c r="AD169" s="163"/>
      <c r="AE169" s="163"/>
      <c r="AF169" s="163"/>
      <c r="AG169" s="163"/>
      <c r="AH169" s="163"/>
      <c r="AI169" s="163"/>
      <c r="AJ169" s="163"/>
    </row>
    <row r="170" spans="1:36" s="10" customFormat="1">
      <c r="A170" s="204">
        <v>3233</v>
      </c>
      <c r="B170" s="205" t="s">
        <v>90</v>
      </c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1"/>
      <c r="Z170" s="162"/>
      <c r="AA170" s="163"/>
      <c r="AB170" s="163"/>
      <c r="AC170" s="163"/>
      <c r="AD170" s="163"/>
      <c r="AE170" s="163"/>
      <c r="AF170" s="163"/>
      <c r="AG170" s="163"/>
      <c r="AH170" s="163"/>
      <c r="AI170" s="163"/>
      <c r="AJ170" s="163"/>
    </row>
    <row r="171" spans="1:36" s="10" customFormat="1">
      <c r="A171" s="204">
        <v>3234</v>
      </c>
      <c r="B171" s="205" t="s">
        <v>92</v>
      </c>
      <c r="C171" s="190"/>
      <c r="D171" s="190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1"/>
      <c r="Z171" s="162"/>
      <c r="AA171" s="163"/>
      <c r="AB171" s="163"/>
      <c r="AC171" s="163"/>
      <c r="AD171" s="163"/>
      <c r="AE171" s="163"/>
      <c r="AF171" s="163"/>
      <c r="AG171" s="163"/>
      <c r="AH171" s="163"/>
      <c r="AI171" s="163"/>
      <c r="AJ171" s="163"/>
    </row>
    <row r="172" spans="1:36" s="10" customFormat="1">
      <c r="A172" s="204">
        <v>3235</v>
      </c>
      <c r="B172" s="205" t="s">
        <v>94</v>
      </c>
      <c r="C172" s="190"/>
      <c r="D172" s="190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1"/>
      <c r="Z172" s="162"/>
      <c r="AA172" s="163"/>
      <c r="AB172" s="163"/>
      <c r="AC172" s="163"/>
      <c r="AD172" s="163"/>
      <c r="AE172" s="163"/>
      <c r="AF172" s="163"/>
      <c r="AG172" s="163"/>
      <c r="AH172" s="163"/>
      <c r="AI172" s="163"/>
      <c r="AJ172" s="163"/>
    </row>
    <row r="173" spans="1:36" s="10" customFormat="1">
      <c r="A173" s="204">
        <v>3236</v>
      </c>
      <c r="B173" s="205" t="s">
        <v>96</v>
      </c>
      <c r="C173" s="190"/>
      <c r="D173" s="190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1"/>
      <c r="Z173" s="162"/>
      <c r="AA173" s="163"/>
      <c r="AB173" s="163"/>
      <c r="AC173" s="163"/>
      <c r="AD173" s="163"/>
      <c r="AE173" s="163"/>
      <c r="AF173" s="163"/>
      <c r="AG173" s="163"/>
      <c r="AH173" s="163"/>
      <c r="AI173" s="163"/>
      <c r="AJ173" s="163"/>
    </row>
    <row r="174" spans="1:36" s="10" customFormat="1">
      <c r="A174" s="204">
        <v>3237</v>
      </c>
      <c r="B174" s="205" t="s">
        <v>98</v>
      </c>
      <c r="C174" s="190"/>
      <c r="D174" s="190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1"/>
      <c r="Z174" s="162"/>
      <c r="AA174" s="163"/>
      <c r="AB174" s="163"/>
      <c r="AC174" s="163"/>
      <c r="AD174" s="163"/>
      <c r="AE174" s="163"/>
      <c r="AF174" s="163"/>
      <c r="AG174" s="163"/>
      <c r="AH174" s="163"/>
      <c r="AI174" s="163"/>
      <c r="AJ174" s="163"/>
    </row>
    <row r="175" spans="1:36" s="10" customFormat="1">
      <c r="A175" s="204">
        <v>3238</v>
      </c>
      <c r="B175" s="205" t="s">
        <v>100</v>
      </c>
      <c r="C175" s="190"/>
      <c r="D175" s="190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1"/>
      <c r="Z175" s="162"/>
      <c r="AA175" s="163"/>
      <c r="AB175" s="163"/>
      <c r="AC175" s="163"/>
      <c r="AD175" s="163"/>
      <c r="AE175" s="163"/>
      <c r="AF175" s="163"/>
      <c r="AG175" s="163"/>
      <c r="AH175" s="163"/>
      <c r="AI175" s="163"/>
      <c r="AJ175" s="163"/>
    </row>
    <row r="176" spans="1:36">
      <c r="A176" s="204">
        <v>3239</v>
      </c>
      <c r="B176" s="205" t="s">
        <v>102</v>
      </c>
      <c r="C176" s="190">
        <v>7000</v>
      </c>
      <c r="D176" s="190">
        <v>7000</v>
      </c>
      <c r="E176" s="187"/>
      <c r="F176" s="187"/>
      <c r="G176" s="187"/>
      <c r="H176" s="187"/>
      <c r="I176" s="187"/>
      <c r="J176" s="187"/>
      <c r="K176" s="190">
        <v>7000</v>
      </c>
      <c r="L176" s="190">
        <v>7000</v>
      </c>
      <c r="M176" s="187"/>
      <c r="N176" s="187"/>
      <c r="O176" s="187"/>
      <c r="P176" s="187"/>
      <c r="Q176" s="187"/>
      <c r="R176" s="187"/>
      <c r="S176" s="190">
        <v>7000</v>
      </c>
      <c r="T176" s="190">
        <v>7000</v>
      </c>
      <c r="U176" s="187"/>
      <c r="V176" s="187"/>
      <c r="W176" s="187"/>
      <c r="X176" s="187"/>
      <c r="Y176" s="188"/>
      <c r="Z176" s="160"/>
      <c r="AA176" s="161"/>
      <c r="AB176" s="161"/>
      <c r="AC176" s="161"/>
      <c r="AD176" s="161"/>
      <c r="AE176" s="161"/>
      <c r="AF176" s="161"/>
      <c r="AG176" s="161"/>
      <c r="AH176" s="161"/>
      <c r="AI176" s="161"/>
      <c r="AJ176" s="161"/>
    </row>
    <row r="177" spans="1:36" s="10" customFormat="1" ht="24">
      <c r="A177" s="204">
        <v>3241</v>
      </c>
      <c r="B177" s="205" t="s">
        <v>104</v>
      </c>
      <c r="C177" s="190"/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1"/>
      <c r="Z177" s="162"/>
      <c r="AA177" s="163"/>
      <c r="AB177" s="163"/>
      <c r="AC177" s="163"/>
      <c r="AD177" s="163"/>
      <c r="AE177" s="163"/>
      <c r="AF177" s="163"/>
      <c r="AG177" s="163"/>
      <c r="AH177" s="163"/>
      <c r="AI177" s="163"/>
      <c r="AJ177" s="163"/>
    </row>
    <row r="178" spans="1:36" s="10" customFormat="1">
      <c r="A178" s="204">
        <v>3291</v>
      </c>
      <c r="B178" s="206" t="s">
        <v>108</v>
      </c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1"/>
      <c r="Z178" s="162"/>
      <c r="AA178" s="163"/>
      <c r="AB178" s="163"/>
      <c r="AC178" s="163"/>
      <c r="AD178" s="163"/>
      <c r="AE178" s="163"/>
      <c r="AF178" s="163"/>
      <c r="AG178" s="163"/>
      <c r="AH178" s="163"/>
      <c r="AI178" s="163"/>
      <c r="AJ178" s="163"/>
    </row>
    <row r="179" spans="1:36" s="10" customFormat="1">
      <c r="A179" s="204">
        <v>3292</v>
      </c>
      <c r="B179" s="205" t="s">
        <v>110</v>
      </c>
      <c r="C179" s="190"/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1"/>
      <c r="Z179" s="162"/>
      <c r="AA179" s="163"/>
      <c r="AB179" s="163"/>
      <c r="AC179" s="163"/>
      <c r="AD179" s="163"/>
      <c r="AE179" s="163"/>
      <c r="AF179" s="163"/>
      <c r="AG179" s="163"/>
      <c r="AH179" s="163"/>
      <c r="AI179" s="163"/>
      <c r="AJ179" s="163"/>
    </row>
    <row r="180" spans="1:36" s="10" customFormat="1">
      <c r="A180" s="204">
        <v>3293</v>
      </c>
      <c r="B180" s="205" t="s">
        <v>112</v>
      </c>
      <c r="C180" s="190"/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1"/>
      <c r="Z180" s="162"/>
      <c r="AA180" s="163"/>
      <c r="AB180" s="163"/>
      <c r="AC180" s="163"/>
      <c r="AD180" s="163"/>
      <c r="AE180" s="163"/>
      <c r="AF180" s="163"/>
      <c r="AG180" s="163"/>
      <c r="AH180" s="163"/>
      <c r="AI180" s="163"/>
      <c r="AJ180" s="163"/>
    </row>
    <row r="181" spans="1:36" s="10" customFormat="1">
      <c r="A181" s="204">
        <v>3294</v>
      </c>
      <c r="B181" s="205" t="s">
        <v>352</v>
      </c>
      <c r="C181" s="190"/>
      <c r="D181" s="190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1"/>
      <c r="Z181" s="162"/>
      <c r="AA181" s="163"/>
      <c r="AB181" s="163"/>
      <c r="AC181" s="163"/>
      <c r="AD181" s="163"/>
      <c r="AE181" s="163"/>
      <c r="AF181" s="163"/>
      <c r="AG181" s="163"/>
      <c r="AH181" s="163"/>
      <c r="AI181" s="163"/>
      <c r="AJ181" s="163"/>
    </row>
    <row r="182" spans="1:36" s="10" customFormat="1">
      <c r="A182" s="204">
        <v>3295</v>
      </c>
      <c r="B182" s="205" t="s">
        <v>116</v>
      </c>
      <c r="C182" s="190"/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1"/>
      <c r="Z182" s="162"/>
      <c r="AA182" s="163"/>
      <c r="AB182" s="163"/>
      <c r="AC182" s="163"/>
      <c r="AD182" s="163"/>
      <c r="AE182" s="163"/>
      <c r="AF182" s="163"/>
      <c r="AG182" s="163"/>
      <c r="AH182" s="163"/>
      <c r="AI182" s="163"/>
      <c r="AJ182" s="163"/>
    </row>
    <row r="183" spans="1:36" s="10" customFormat="1">
      <c r="A183" s="204">
        <v>3299</v>
      </c>
      <c r="B183" s="205" t="s">
        <v>353</v>
      </c>
      <c r="C183" s="190"/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1"/>
      <c r="Z183" s="162"/>
      <c r="AA183" s="163"/>
      <c r="AB183" s="163"/>
      <c r="AC183" s="163"/>
      <c r="AD183" s="163"/>
      <c r="AE183" s="163"/>
      <c r="AF183" s="163"/>
      <c r="AG183" s="163"/>
      <c r="AH183" s="163"/>
      <c r="AI183" s="163"/>
      <c r="AJ183" s="163"/>
    </row>
    <row r="184" spans="1:36" s="83" customFormat="1">
      <c r="A184" s="199">
        <v>34</v>
      </c>
      <c r="B184" s="200" t="s">
        <v>121</v>
      </c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2"/>
      <c r="Z184" s="169"/>
      <c r="AA184" s="170"/>
      <c r="AB184" s="170"/>
      <c r="AC184" s="170"/>
      <c r="AD184" s="170"/>
      <c r="AE184" s="170"/>
      <c r="AF184" s="170"/>
      <c r="AG184" s="170"/>
      <c r="AH184" s="170"/>
      <c r="AI184" s="170"/>
      <c r="AJ184" s="170"/>
    </row>
    <row r="185" spans="1:36" s="10" customFormat="1">
      <c r="A185" s="204">
        <v>3431</v>
      </c>
      <c r="B185" s="206" t="s">
        <v>128</v>
      </c>
      <c r="C185" s="190"/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1"/>
      <c r="Z185" s="162"/>
      <c r="AA185" s="163"/>
      <c r="AB185" s="163"/>
      <c r="AC185" s="163"/>
      <c r="AD185" s="163"/>
      <c r="AE185" s="163"/>
      <c r="AF185" s="163"/>
      <c r="AG185" s="163"/>
      <c r="AH185" s="163"/>
      <c r="AI185" s="163"/>
      <c r="AJ185" s="163"/>
    </row>
    <row r="186" spans="1:36" s="10" customFormat="1" ht="24">
      <c r="A186" s="204">
        <v>3432</v>
      </c>
      <c r="B186" s="205" t="s">
        <v>130</v>
      </c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1"/>
      <c r="Z186" s="162"/>
      <c r="AA186" s="163"/>
      <c r="AB186" s="163"/>
      <c r="AC186" s="163"/>
      <c r="AD186" s="163"/>
      <c r="AE186" s="163"/>
      <c r="AF186" s="163"/>
      <c r="AG186" s="163"/>
      <c r="AH186" s="163"/>
      <c r="AI186" s="163"/>
      <c r="AJ186" s="163"/>
    </row>
    <row r="187" spans="1:36" s="10" customFormat="1">
      <c r="A187" s="204">
        <v>3433</v>
      </c>
      <c r="B187" s="205" t="s">
        <v>354</v>
      </c>
      <c r="C187" s="190"/>
      <c r="D187" s="190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1"/>
      <c r="Z187" s="162"/>
      <c r="AA187" s="163"/>
      <c r="AB187" s="163"/>
      <c r="AC187" s="163"/>
      <c r="AD187" s="163"/>
      <c r="AE187" s="163"/>
      <c r="AF187" s="163"/>
      <c r="AG187" s="163"/>
      <c r="AH187" s="163"/>
      <c r="AI187" s="163"/>
      <c r="AJ187" s="163"/>
    </row>
    <row r="188" spans="1:36" s="83" customFormat="1" ht="24.75" customHeight="1">
      <c r="A188" s="208" t="s">
        <v>160</v>
      </c>
      <c r="B188" s="209" t="s">
        <v>161</v>
      </c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2"/>
      <c r="Z188" s="169"/>
      <c r="AA188" s="170"/>
      <c r="AB188" s="170"/>
      <c r="AC188" s="170"/>
      <c r="AD188" s="170"/>
      <c r="AE188" s="170"/>
      <c r="AF188" s="170"/>
      <c r="AG188" s="170"/>
      <c r="AH188" s="170"/>
      <c r="AI188" s="170"/>
      <c r="AJ188" s="170"/>
    </row>
    <row r="189" spans="1:36" s="10" customFormat="1">
      <c r="A189" s="204">
        <v>4221</v>
      </c>
      <c r="B189" s="205" t="s">
        <v>168</v>
      </c>
      <c r="C189" s="190"/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1"/>
      <c r="Z189" s="162"/>
      <c r="AA189" s="163"/>
      <c r="AB189" s="163"/>
      <c r="AC189" s="163"/>
      <c r="AD189" s="163"/>
      <c r="AE189" s="163"/>
      <c r="AF189" s="163"/>
      <c r="AG189" s="163"/>
      <c r="AH189" s="163"/>
      <c r="AI189" s="163"/>
      <c r="AJ189" s="163"/>
    </row>
    <row r="190" spans="1:36" s="10" customFormat="1">
      <c r="A190" s="204">
        <v>4222</v>
      </c>
      <c r="B190" s="205" t="s">
        <v>170</v>
      </c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1"/>
      <c r="Z190" s="162"/>
      <c r="AA190" s="163"/>
      <c r="AB190" s="163"/>
      <c r="AC190" s="163"/>
      <c r="AD190" s="163"/>
      <c r="AE190" s="163"/>
      <c r="AF190" s="163"/>
      <c r="AG190" s="163"/>
      <c r="AH190" s="163"/>
      <c r="AI190" s="163"/>
      <c r="AJ190" s="163"/>
    </row>
    <row r="191" spans="1:36" s="10" customFormat="1">
      <c r="A191" s="204">
        <v>4223</v>
      </c>
      <c r="B191" s="205" t="s">
        <v>172</v>
      </c>
      <c r="C191" s="190"/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1"/>
      <c r="Z191" s="162"/>
      <c r="AA191" s="163"/>
      <c r="AB191" s="163"/>
      <c r="AC191" s="163"/>
      <c r="AD191" s="163"/>
      <c r="AE191" s="163"/>
      <c r="AF191" s="163"/>
      <c r="AG191" s="163"/>
      <c r="AH191" s="163"/>
      <c r="AI191" s="163"/>
      <c r="AJ191" s="163"/>
    </row>
    <row r="192" spans="1:36" s="10" customFormat="1">
      <c r="A192" s="204">
        <v>4224</v>
      </c>
      <c r="B192" s="205" t="s">
        <v>174</v>
      </c>
      <c r="C192" s="190"/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1"/>
      <c r="Z192" s="162"/>
      <c r="AA192" s="163"/>
      <c r="AB192" s="163"/>
      <c r="AC192" s="163"/>
      <c r="AD192" s="163"/>
      <c r="AE192" s="163"/>
      <c r="AF192" s="163"/>
      <c r="AG192" s="163"/>
      <c r="AH192" s="163"/>
      <c r="AI192" s="163"/>
      <c r="AJ192" s="163"/>
    </row>
    <row r="193" spans="1:36" s="10" customFormat="1">
      <c r="A193" s="204">
        <v>4225</v>
      </c>
      <c r="B193" s="205" t="s">
        <v>356</v>
      </c>
      <c r="C193" s="190"/>
      <c r="D193" s="190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1"/>
      <c r="Z193" s="162"/>
      <c r="AA193" s="163"/>
      <c r="AB193" s="163"/>
      <c r="AC193" s="163"/>
      <c r="AD193" s="163"/>
      <c r="AE193" s="163"/>
      <c r="AF193" s="163"/>
      <c r="AG193" s="163"/>
      <c r="AH193" s="163"/>
      <c r="AI193" s="163"/>
      <c r="AJ193" s="163"/>
    </row>
    <row r="194" spans="1:36" s="10" customFormat="1">
      <c r="A194" s="204">
        <v>4226</v>
      </c>
      <c r="B194" s="205" t="s">
        <v>178</v>
      </c>
      <c r="C194" s="190"/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1"/>
      <c r="Z194" s="162"/>
      <c r="AA194" s="163"/>
      <c r="AB194" s="163"/>
      <c r="AC194" s="163"/>
      <c r="AD194" s="163"/>
      <c r="AE194" s="163"/>
      <c r="AF194" s="163"/>
      <c r="AG194" s="163"/>
      <c r="AH194" s="163"/>
      <c r="AI194" s="163"/>
      <c r="AJ194" s="163"/>
    </row>
    <row r="195" spans="1:36" s="10" customFormat="1">
      <c r="A195" s="204">
        <v>4227</v>
      </c>
      <c r="B195" s="206" t="s">
        <v>49</v>
      </c>
      <c r="C195" s="190"/>
      <c r="D195" s="190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1"/>
      <c r="Z195" s="162"/>
      <c r="AA195" s="163"/>
      <c r="AB195" s="163"/>
      <c r="AC195" s="163"/>
      <c r="AD195" s="163"/>
      <c r="AE195" s="163"/>
      <c r="AF195" s="163"/>
      <c r="AG195" s="163"/>
      <c r="AH195" s="163"/>
      <c r="AI195" s="163"/>
      <c r="AJ195" s="163"/>
    </row>
    <row r="196" spans="1:36" s="10" customFormat="1">
      <c r="A196" s="204">
        <v>4231</v>
      </c>
      <c r="B196" s="205" t="s">
        <v>183</v>
      </c>
      <c r="C196" s="190"/>
      <c r="D196" s="190"/>
      <c r="E196" s="190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1"/>
      <c r="Z196" s="162"/>
      <c r="AA196" s="163"/>
      <c r="AB196" s="163"/>
      <c r="AC196" s="163"/>
      <c r="AD196" s="163"/>
      <c r="AE196" s="163"/>
      <c r="AF196" s="163"/>
      <c r="AG196" s="163"/>
      <c r="AH196" s="163"/>
      <c r="AI196" s="163"/>
      <c r="AJ196" s="163"/>
    </row>
    <row r="197" spans="1:36" s="10" customFormat="1">
      <c r="A197" s="204">
        <v>4241</v>
      </c>
      <c r="B197" s="205" t="s">
        <v>357</v>
      </c>
      <c r="C197" s="190"/>
      <c r="D197" s="190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1"/>
      <c r="Z197" s="162"/>
      <c r="AA197" s="163"/>
      <c r="AB197" s="163"/>
      <c r="AC197" s="163"/>
      <c r="AD197" s="163"/>
      <c r="AE197" s="163"/>
      <c r="AF197" s="163"/>
      <c r="AG197" s="163"/>
      <c r="AH197" s="163"/>
      <c r="AI197" s="163"/>
      <c r="AJ197" s="163"/>
    </row>
    <row r="198" spans="1:36" s="83" customFormat="1" ht="24">
      <c r="A198" s="208" t="s">
        <v>209</v>
      </c>
      <c r="B198" s="209" t="s">
        <v>367</v>
      </c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2"/>
      <c r="Z198" s="169"/>
      <c r="AA198" s="170"/>
      <c r="AB198" s="170"/>
      <c r="AC198" s="170"/>
      <c r="AD198" s="170"/>
      <c r="AE198" s="170"/>
      <c r="AF198" s="170"/>
      <c r="AG198" s="170"/>
      <c r="AH198" s="170"/>
      <c r="AI198" s="170"/>
      <c r="AJ198" s="170"/>
    </row>
    <row r="199" spans="1:36" s="10" customFormat="1" ht="24">
      <c r="A199" s="204">
        <v>4511</v>
      </c>
      <c r="B199" s="205" t="s">
        <v>50</v>
      </c>
      <c r="C199" s="190"/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1"/>
      <c r="Z199" s="162"/>
      <c r="AA199" s="163"/>
      <c r="AB199" s="163"/>
      <c r="AC199" s="163"/>
      <c r="AD199" s="163"/>
      <c r="AE199" s="163"/>
      <c r="AF199" s="163"/>
      <c r="AG199" s="163"/>
      <c r="AH199" s="163"/>
      <c r="AI199" s="163"/>
      <c r="AJ199" s="163"/>
    </row>
    <row r="200" spans="1:36">
      <c r="A200" s="194"/>
      <c r="B200" s="210"/>
      <c r="C200" s="211"/>
      <c r="D200" s="211"/>
      <c r="E200" s="211"/>
      <c r="F200" s="211"/>
      <c r="G200" s="211"/>
      <c r="H200" s="211"/>
      <c r="I200" s="211"/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2"/>
      <c r="Z200" s="178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</row>
    <row r="201" spans="1:36" s="10" customFormat="1" ht="12.75" customHeight="1">
      <c r="A201" s="194" t="s">
        <v>38</v>
      </c>
      <c r="B201" s="207" t="s">
        <v>368</v>
      </c>
      <c r="C201" s="196"/>
      <c r="D201" s="196"/>
      <c r="E201" s="196"/>
      <c r="F201" s="196"/>
      <c r="G201" s="196"/>
      <c r="H201" s="196"/>
      <c r="I201" s="196"/>
      <c r="J201" s="196"/>
      <c r="K201" s="196"/>
      <c r="L201" s="196"/>
      <c r="M201" s="196"/>
      <c r="N201" s="196"/>
      <c r="O201" s="196"/>
      <c r="P201" s="196"/>
      <c r="Q201" s="196"/>
      <c r="R201" s="196"/>
      <c r="S201" s="196"/>
      <c r="T201" s="196"/>
      <c r="U201" s="196"/>
      <c r="V201" s="196"/>
      <c r="W201" s="196"/>
      <c r="X201" s="196"/>
      <c r="Y201" s="197"/>
      <c r="Z201" s="165"/>
      <c r="AA201" s="163"/>
      <c r="AB201" s="163"/>
      <c r="AC201" s="163"/>
      <c r="AD201" s="163"/>
      <c r="AE201" s="163"/>
      <c r="AF201" s="163"/>
      <c r="AG201" s="163"/>
      <c r="AH201" s="163"/>
      <c r="AI201" s="163"/>
      <c r="AJ201" s="163"/>
    </row>
    <row r="202" spans="1:36" s="10" customFormat="1">
      <c r="A202" s="185">
        <v>3</v>
      </c>
      <c r="B202" s="198" t="s">
        <v>348</v>
      </c>
      <c r="C202" s="190"/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1"/>
      <c r="Z202" s="162"/>
      <c r="AA202" s="163"/>
      <c r="AB202" s="163"/>
      <c r="AC202" s="163"/>
      <c r="AD202" s="163"/>
      <c r="AE202" s="163"/>
      <c r="AF202" s="163"/>
      <c r="AG202" s="163"/>
      <c r="AH202" s="163"/>
      <c r="AI202" s="163"/>
      <c r="AJ202" s="163"/>
    </row>
    <row r="203" spans="1:36" s="83" customFormat="1">
      <c r="A203" s="199">
        <v>31</v>
      </c>
      <c r="B203" s="200" t="s">
        <v>21</v>
      </c>
      <c r="C203" s="201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2"/>
      <c r="Z203" s="169"/>
      <c r="AA203" s="170"/>
      <c r="AB203" s="170"/>
      <c r="AC203" s="170"/>
      <c r="AD203" s="170"/>
      <c r="AE203" s="170"/>
      <c r="AF203" s="170"/>
      <c r="AG203" s="170"/>
      <c r="AH203" s="170"/>
      <c r="AI203" s="170"/>
      <c r="AJ203" s="170"/>
    </row>
    <row r="204" spans="1:36">
      <c r="A204" s="203">
        <v>3111</v>
      </c>
      <c r="B204" s="186" t="s">
        <v>349</v>
      </c>
      <c r="C204" s="187"/>
      <c r="D204" s="187"/>
      <c r="E204" s="18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8"/>
      <c r="Z204" s="160"/>
      <c r="AA204" s="161"/>
      <c r="AB204" s="161"/>
      <c r="AC204" s="161"/>
      <c r="AD204" s="161"/>
      <c r="AE204" s="161"/>
      <c r="AF204" s="161"/>
      <c r="AG204" s="161"/>
      <c r="AH204" s="161"/>
      <c r="AI204" s="161"/>
      <c r="AJ204" s="161"/>
    </row>
    <row r="205" spans="1:36">
      <c r="A205" s="203">
        <v>3113</v>
      </c>
      <c r="B205" s="186" t="s">
        <v>58</v>
      </c>
      <c r="C205" s="187"/>
      <c r="D205" s="187"/>
      <c r="E205" s="187"/>
      <c r="F205" s="187"/>
      <c r="G205" s="187"/>
      <c r="H205" s="187"/>
      <c r="I205" s="187"/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8"/>
      <c r="Z205" s="160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</row>
    <row r="206" spans="1:36">
      <c r="A206" s="203">
        <v>3114</v>
      </c>
      <c r="B206" s="186" t="s">
        <v>60</v>
      </c>
      <c r="C206" s="187"/>
      <c r="D206" s="187"/>
      <c r="E206" s="18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8"/>
      <c r="Z206" s="160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</row>
    <row r="207" spans="1:36">
      <c r="A207" s="203">
        <v>3121</v>
      </c>
      <c r="B207" s="186" t="s">
        <v>23</v>
      </c>
      <c r="C207" s="187"/>
      <c r="D207" s="187"/>
      <c r="E207" s="18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8"/>
      <c r="Z207" s="160"/>
      <c r="AA207" s="161"/>
      <c r="AB207" s="161"/>
      <c r="AC207" s="161"/>
      <c r="AD207" s="161"/>
      <c r="AE207" s="161"/>
      <c r="AF207" s="161"/>
      <c r="AG207" s="161"/>
      <c r="AH207" s="161"/>
      <c r="AI207" s="161"/>
      <c r="AJ207" s="161"/>
    </row>
    <row r="208" spans="1:36">
      <c r="A208" s="203">
        <v>3131</v>
      </c>
      <c r="B208" s="186" t="s">
        <v>350</v>
      </c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8"/>
      <c r="Z208" s="160"/>
      <c r="AA208" s="161"/>
      <c r="AB208" s="161"/>
      <c r="AC208" s="161"/>
      <c r="AD208" s="161"/>
      <c r="AE208" s="161"/>
      <c r="AF208" s="161"/>
      <c r="AG208" s="161"/>
      <c r="AH208" s="161"/>
      <c r="AI208" s="161"/>
      <c r="AJ208" s="161"/>
    </row>
    <row r="209" spans="1:36" ht="25.5">
      <c r="A209" s="203">
        <v>3132</v>
      </c>
      <c r="B209" s="186" t="s">
        <v>45</v>
      </c>
      <c r="C209" s="187"/>
      <c r="D209" s="187"/>
      <c r="E209" s="18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8"/>
      <c r="Z209" s="160"/>
      <c r="AA209" s="161"/>
      <c r="AB209" s="161"/>
      <c r="AC209" s="161"/>
      <c r="AD209" s="161"/>
      <c r="AE209" s="161"/>
      <c r="AF209" s="161"/>
      <c r="AG209" s="161"/>
      <c r="AH209" s="161"/>
      <c r="AI209" s="161"/>
      <c r="AJ209" s="161"/>
    </row>
    <row r="210" spans="1:36" ht="24">
      <c r="A210" s="204">
        <v>3133</v>
      </c>
      <c r="B210" s="205" t="s">
        <v>46</v>
      </c>
      <c r="C210" s="187"/>
      <c r="D210" s="187"/>
      <c r="E210" s="187"/>
      <c r="F210" s="187"/>
      <c r="G210" s="187"/>
      <c r="H210" s="187"/>
      <c r="I210" s="187"/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8"/>
      <c r="Z210" s="160"/>
      <c r="AA210" s="161"/>
      <c r="AB210" s="161"/>
      <c r="AC210" s="161"/>
      <c r="AD210" s="161"/>
      <c r="AE210" s="161"/>
      <c r="AF210" s="161"/>
      <c r="AG210" s="161"/>
      <c r="AH210" s="161"/>
      <c r="AI210" s="161"/>
      <c r="AJ210" s="161"/>
    </row>
    <row r="211" spans="1:36" s="83" customFormat="1">
      <c r="A211" s="199">
        <v>32</v>
      </c>
      <c r="B211" s="200" t="s">
        <v>25</v>
      </c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2"/>
      <c r="Z211" s="169"/>
      <c r="AA211" s="170"/>
      <c r="AB211" s="170"/>
      <c r="AC211" s="170"/>
      <c r="AD211" s="170"/>
      <c r="AE211" s="170"/>
      <c r="AF211" s="170"/>
      <c r="AG211" s="170"/>
      <c r="AH211" s="170"/>
      <c r="AI211" s="170"/>
      <c r="AJ211" s="170"/>
    </row>
    <row r="212" spans="1:36" s="10" customFormat="1">
      <c r="A212" s="204">
        <v>3211</v>
      </c>
      <c r="B212" s="205" t="s">
        <v>67</v>
      </c>
      <c r="C212" s="190"/>
      <c r="D212" s="190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0"/>
      <c r="Y212" s="191"/>
      <c r="Z212" s="162"/>
      <c r="AA212" s="163"/>
      <c r="AB212" s="163"/>
      <c r="AC212" s="163"/>
      <c r="AD212" s="163"/>
      <c r="AE212" s="163"/>
      <c r="AF212" s="163"/>
      <c r="AG212" s="163"/>
      <c r="AH212" s="163"/>
      <c r="AI212" s="163"/>
      <c r="AJ212" s="163"/>
    </row>
    <row r="213" spans="1:36" s="10" customFormat="1" ht="24">
      <c r="A213" s="204">
        <v>3212</v>
      </c>
      <c r="B213" s="205" t="s">
        <v>69</v>
      </c>
      <c r="C213" s="190"/>
      <c r="D213" s="190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0"/>
      <c r="Y213" s="191"/>
      <c r="Z213" s="162"/>
      <c r="AA213" s="163"/>
      <c r="AB213" s="163"/>
      <c r="AC213" s="163"/>
      <c r="AD213" s="163"/>
      <c r="AE213" s="163"/>
      <c r="AF213" s="163"/>
      <c r="AG213" s="163"/>
      <c r="AH213" s="163"/>
      <c r="AI213" s="163"/>
      <c r="AJ213" s="163"/>
    </row>
    <row r="214" spans="1:36" s="10" customFormat="1">
      <c r="A214" s="204">
        <v>3213</v>
      </c>
      <c r="B214" s="205" t="s">
        <v>71</v>
      </c>
      <c r="C214" s="190"/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190"/>
      <c r="Y214" s="191"/>
      <c r="Z214" s="162"/>
      <c r="AA214" s="163"/>
      <c r="AB214" s="163"/>
      <c r="AC214" s="163"/>
      <c r="AD214" s="163"/>
      <c r="AE214" s="163"/>
      <c r="AF214" s="163"/>
      <c r="AG214" s="163"/>
      <c r="AH214" s="163"/>
      <c r="AI214" s="163"/>
      <c r="AJ214" s="163"/>
    </row>
    <row r="215" spans="1:36" s="10" customFormat="1">
      <c r="A215" s="204">
        <v>3214</v>
      </c>
      <c r="B215" s="205" t="s">
        <v>73</v>
      </c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0"/>
      <c r="Y215" s="191"/>
      <c r="Z215" s="162"/>
      <c r="AA215" s="163"/>
      <c r="AB215" s="163"/>
      <c r="AC215" s="163"/>
      <c r="AD215" s="163"/>
      <c r="AE215" s="163"/>
      <c r="AF215" s="163"/>
      <c r="AG215" s="163"/>
      <c r="AH215" s="163"/>
      <c r="AI215" s="163"/>
      <c r="AJ215" s="163"/>
    </row>
    <row r="216" spans="1:36" s="10" customFormat="1" ht="24">
      <c r="A216" s="204">
        <v>3221</v>
      </c>
      <c r="B216" s="205" t="s">
        <v>47</v>
      </c>
      <c r="C216" s="190"/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S216" s="190"/>
      <c r="T216" s="190"/>
      <c r="U216" s="190"/>
      <c r="V216" s="190"/>
      <c r="W216" s="190"/>
      <c r="X216" s="190"/>
      <c r="Y216" s="191"/>
      <c r="Z216" s="162"/>
      <c r="AA216" s="163"/>
      <c r="AB216" s="163"/>
      <c r="AC216" s="163"/>
      <c r="AD216" s="163"/>
      <c r="AE216" s="163"/>
      <c r="AF216" s="163"/>
      <c r="AG216" s="163"/>
      <c r="AH216" s="163"/>
      <c r="AI216" s="163"/>
      <c r="AJ216" s="163"/>
    </row>
    <row r="217" spans="1:36" s="10" customFormat="1">
      <c r="A217" s="204">
        <v>3222</v>
      </c>
      <c r="B217" s="205" t="s">
        <v>48</v>
      </c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S217" s="190"/>
      <c r="T217" s="190"/>
      <c r="U217" s="190"/>
      <c r="V217" s="190"/>
      <c r="W217" s="190"/>
      <c r="X217" s="190"/>
      <c r="Y217" s="191"/>
      <c r="Z217" s="162"/>
      <c r="AA217" s="163"/>
      <c r="AB217" s="163"/>
      <c r="AC217" s="163"/>
      <c r="AD217" s="163"/>
      <c r="AE217" s="163"/>
      <c r="AF217" s="163"/>
      <c r="AG217" s="163"/>
      <c r="AH217" s="163"/>
      <c r="AI217" s="163"/>
      <c r="AJ217" s="163"/>
    </row>
    <row r="218" spans="1:36" s="10" customFormat="1">
      <c r="A218" s="204">
        <v>3223</v>
      </c>
      <c r="B218" s="205" t="s">
        <v>78</v>
      </c>
      <c r="C218" s="190"/>
      <c r="D218" s="190"/>
      <c r="E218" s="190"/>
      <c r="F218" s="190"/>
      <c r="G218" s="190"/>
      <c r="H218" s="190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S218" s="190"/>
      <c r="T218" s="190"/>
      <c r="U218" s="190"/>
      <c r="V218" s="190"/>
      <c r="W218" s="190"/>
      <c r="X218" s="190"/>
      <c r="Y218" s="191"/>
      <c r="Z218" s="162"/>
      <c r="AA218" s="163"/>
      <c r="AB218" s="163"/>
      <c r="AC218" s="163"/>
      <c r="AD218" s="163"/>
      <c r="AE218" s="163"/>
      <c r="AF218" s="163"/>
      <c r="AG218" s="163"/>
      <c r="AH218" s="163"/>
      <c r="AI218" s="163"/>
      <c r="AJ218" s="163"/>
    </row>
    <row r="219" spans="1:36" s="10" customFormat="1" ht="24">
      <c r="A219" s="204">
        <v>3224</v>
      </c>
      <c r="B219" s="205" t="s">
        <v>80</v>
      </c>
      <c r="C219" s="190"/>
      <c r="D219" s="190"/>
      <c r="E219" s="190"/>
      <c r="F219" s="190"/>
      <c r="G219" s="190"/>
      <c r="H219" s="190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S219" s="190"/>
      <c r="T219" s="190"/>
      <c r="U219" s="190"/>
      <c r="V219" s="190"/>
      <c r="W219" s="190"/>
      <c r="X219" s="190"/>
      <c r="Y219" s="191"/>
      <c r="Z219" s="162"/>
      <c r="AA219" s="163"/>
      <c r="AB219" s="163"/>
      <c r="AC219" s="163"/>
      <c r="AD219" s="163"/>
      <c r="AE219" s="163"/>
      <c r="AF219" s="163"/>
      <c r="AG219" s="163"/>
      <c r="AH219" s="163"/>
      <c r="AI219" s="163"/>
      <c r="AJ219" s="163"/>
    </row>
    <row r="220" spans="1:36">
      <c r="A220" s="204">
        <v>3225</v>
      </c>
      <c r="B220" s="205" t="s">
        <v>82</v>
      </c>
      <c r="C220" s="187"/>
      <c r="D220" s="187"/>
      <c r="E220" s="18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8"/>
      <c r="Z220" s="160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</row>
    <row r="221" spans="1:36">
      <c r="A221" s="204">
        <v>3226</v>
      </c>
      <c r="B221" s="205" t="s">
        <v>351</v>
      </c>
      <c r="C221" s="187"/>
      <c r="D221" s="187"/>
      <c r="E221" s="18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8"/>
      <c r="Z221" s="160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</row>
    <row r="222" spans="1:36">
      <c r="A222" s="204">
        <v>3227</v>
      </c>
      <c r="B222" s="205" t="s">
        <v>84</v>
      </c>
      <c r="C222" s="187"/>
      <c r="D222" s="187"/>
      <c r="E222" s="18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8"/>
      <c r="Z222" s="160"/>
      <c r="AA222" s="161"/>
      <c r="AB222" s="161"/>
      <c r="AC222" s="161"/>
      <c r="AD222" s="161"/>
      <c r="AE222" s="161"/>
      <c r="AF222" s="161"/>
      <c r="AG222" s="161"/>
      <c r="AH222" s="161"/>
      <c r="AI222" s="161"/>
      <c r="AJ222" s="161"/>
    </row>
    <row r="223" spans="1:36" s="10" customFormat="1">
      <c r="A223" s="204">
        <v>3231</v>
      </c>
      <c r="B223" s="205" t="s">
        <v>87</v>
      </c>
      <c r="C223" s="190"/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S223" s="190"/>
      <c r="T223" s="190"/>
      <c r="U223" s="190"/>
      <c r="V223" s="190"/>
      <c r="W223" s="190"/>
      <c r="X223" s="190"/>
      <c r="Y223" s="191"/>
      <c r="Z223" s="162"/>
      <c r="AA223" s="163"/>
      <c r="AB223" s="163"/>
      <c r="AC223" s="163"/>
      <c r="AD223" s="163"/>
      <c r="AE223" s="163"/>
      <c r="AF223" s="163"/>
      <c r="AG223" s="163"/>
      <c r="AH223" s="163"/>
      <c r="AI223" s="163"/>
      <c r="AJ223" s="163"/>
    </row>
    <row r="224" spans="1:36" s="10" customFormat="1" ht="24">
      <c r="A224" s="204">
        <v>3232</v>
      </c>
      <c r="B224" s="205" t="s">
        <v>51</v>
      </c>
      <c r="C224" s="190"/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S224" s="190"/>
      <c r="T224" s="190"/>
      <c r="U224" s="190"/>
      <c r="V224" s="190"/>
      <c r="W224" s="190"/>
      <c r="X224" s="190"/>
      <c r="Y224" s="191"/>
      <c r="Z224" s="162"/>
      <c r="AA224" s="163"/>
      <c r="AB224" s="163"/>
      <c r="AC224" s="163"/>
      <c r="AD224" s="163"/>
      <c r="AE224" s="163"/>
      <c r="AF224" s="163"/>
      <c r="AG224" s="163"/>
      <c r="AH224" s="163"/>
      <c r="AI224" s="163"/>
      <c r="AJ224" s="163"/>
    </row>
    <row r="225" spans="1:36" s="10" customFormat="1">
      <c r="A225" s="204">
        <v>3233</v>
      </c>
      <c r="B225" s="205" t="s">
        <v>90</v>
      </c>
      <c r="C225" s="190"/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S225" s="190"/>
      <c r="T225" s="190"/>
      <c r="U225" s="190"/>
      <c r="V225" s="190"/>
      <c r="W225" s="190"/>
      <c r="X225" s="190"/>
      <c r="Y225" s="191"/>
      <c r="Z225" s="162"/>
      <c r="AA225" s="163"/>
      <c r="AB225" s="163"/>
      <c r="AC225" s="163"/>
      <c r="AD225" s="163"/>
      <c r="AE225" s="163"/>
      <c r="AF225" s="163"/>
      <c r="AG225" s="163"/>
      <c r="AH225" s="163"/>
      <c r="AI225" s="163"/>
      <c r="AJ225" s="163"/>
    </row>
    <row r="226" spans="1:36" s="10" customFormat="1">
      <c r="A226" s="204">
        <v>3234</v>
      </c>
      <c r="B226" s="205" t="s">
        <v>92</v>
      </c>
      <c r="C226" s="190"/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S226" s="190"/>
      <c r="T226" s="190"/>
      <c r="U226" s="190"/>
      <c r="V226" s="190"/>
      <c r="W226" s="190"/>
      <c r="X226" s="190"/>
      <c r="Y226" s="191"/>
      <c r="Z226" s="162"/>
      <c r="AA226" s="163"/>
      <c r="AB226" s="163"/>
      <c r="AC226" s="163"/>
      <c r="AD226" s="163"/>
      <c r="AE226" s="163"/>
      <c r="AF226" s="163"/>
      <c r="AG226" s="163"/>
      <c r="AH226" s="163"/>
      <c r="AI226" s="163"/>
      <c r="AJ226" s="163"/>
    </row>
    <row r="227" spans="1:36" s="10" customFormat="1">
      <c r="A227" s="204">
        <v>3235</v>
      </c>
      <c r="B227" s="205" t="s">
        <v>94</v>
      </c>
      <c r="C227" s="190"/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S227" s="190"/>
      <c r="T227" s="190"/>
      <c r="U227" s="190"/>
      <c r="V227" s="190"/>
      <c r="W227" s="190"/>
      <c r="X227" s="190"/>
      <c r="Y227" s="191"/>
      <c r="Z227" s="162"/>
      <c r="AA227" s="163"/>
      <c r="AB227" s="163"/>
      <c r="AC227" s="163"/>
      <c r="AD227" s="163"/>
      <c r="AE227" s="163"/>
      <c r="AF227" s="163"/>
      <c r="AG227" s="163"/>
      <c r="AH227" s="163"/>
      <c r="AI227" s="163"/>
      <c r="AJ227" s="163"/>
    </row>
    <row r="228" spans="1:36" s="10" customFormat="1">
      <c r="A228" s="204">
        <v>3236</v>
      </c>
      <c r="B228" s="205" t="s">
        <v>96</v>
      </c>
      <c r="C228" s="190"/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1"/>
      <c r="Z228" s="162"/>
      <c r="AA228" s="163"/>
      <c r="AB228" s="163"/>
      <c r="AC228" s="163"/>
      <c r="AD228" s="163"/>
      <c r="AE228" s="163"/>
      <c r="AF228" s="163"/>
      <c r="AG228" s="163"/>
      <c r="AH228" s="163"/>
      <c r="AI228" s="163"/>
      <c r="AJ228" s="163"/>
    </row>
    <row r="229" spans="1:36" s="10" customFormat="1">
      <c r="A229" s="204">
        <v>3237</v>
      </c>
      <c r="B229" s="205" t="s">
        <v>98</v>
      </c>
      <c r="C229" s="190"/>
      <c r="D229" s="190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S229" s="190"/>
      <c r="T229" s="190"/>
      <c r="U229" s="190"/>
      <c r="V229" s="190"/>
      <c r="W229" s="190"/>
      <c r="X229" s="190"/>
      <c r="Y229" s="191"/>
      <c r="Z229" s="162"/>
      <c r="AA229" s="163"/>
      <c r="AB229" s="163"/>
      <c r="AC229" s="163"/>
      <c r="AD229" s="163"/>
      <c r="AE229" s="163"/>
      <c r="AF229" s="163"/>
      <c r="AG229" s="163"/>
      <c r="AH229" s="163"/>
      <c r="AI229" s="163"/>
      <c r="AJ229" s="163"/>
    </row>
    <row r="230" spans="1:36" s="10" customFormat="1">
      <c r="A230" s="204">
        <v>3238</v>
      </c>
      <c r="B230" s="205" t="s">
        <v>100</v>
      </c>
      <c r="C230" s="190"/>
      <c r="D230" s="190"/>
      <c r="E230" s="190"/>
      <c r="F230" s="190"/>
      <c r="G230" s="190"/>
      <c r="H230" s="190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S230" s="190"/>
      <c r="T230" s="190"/>
      <c r="U230" s="190"/>
      <c r="V230" s="190"/>
      <c r="W230" s="190"/>
      <c r="X230" s="190"/>
      <c r="Y230" s="191"/>
      <c r="Z230" s="162"/>
      <c r="AA230" s="163"/>
      <c r="AB230" s="163"/>
      <c r="AC230" s="163"/>
      <c r="AD230" s="163"/>
      <c r="AE230" s="163"/>
      <c r="AF230" s="163"/>
      <c r="AG230" s="163"/>
      <c r="AH230" s="163"/>
      <c r="AI230" s="163"/>
      <c r="AJ230" s="163"/>
    </row>
    <row r="231" spans="1:36">
      <c r="A231" s="204">
        <v>3239</v>
      </c>
      <c r="B231" s="205" t="s">
        <v>102</v>
      </c>
      <c r="C231" s="187"/>
      <c r="D231" s="187"/>
      <c r="E231" s="18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8"/>
      <c r="Z231" s="160"/>
      <c r="AA231" s="161"/>
      <c r="AB231" s="161"/>
      <c r="AC231" s="161"/>
      <c r="AD231" s="161"/>
      <c r="AE231" s="161"/>
      <c r="AF231" s="161"/>
      <c r="AG231" s="161"/>
      <c r="AH231" s="161"/>
      <c r="AI231" s="161"/>
      <c r="AJ231" s="161"/>
    </row>
    <row r="232" spans="1:36" s="10" customFormat="1" ht="24">
      <c r="A232" s="204">
        <v>3241</v>
      </c>
      <c r="B232" s="205" t="s">
        <v>104</v>
      </c>
      <c r="C232" s="190"/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S232" s="190"/>
      <c r="T232" s="190"/>
      <c r="U232" s="190"/>
      <c r="V232" s="190"/>
      <c r="W232" s="190"/>
      <c r="X232" s="190"/>
      <c r="Y232" s="191"/>
      <c r="Z232" s="162"/>
      <c r="AA232" s="163"/>
      <c r="AB232" s="163"/>
      <c r="AC232" s="163"/>
      <c r="AD232" s="163"/>
      <c r="AE232" s="163"/>
      <c r="AF232" s="163"/>
      <c r="AG232" s="163"/>
      <c r="AH232" s="163"/>
      <c r="AI232" s="163"/>
      <c r="AJ232" s="163"/>
    </row>
    <row r="233" spans="1:36" s="10" customFormat="1">
      <c r="A233" s="204">
        <v>3291</v>
      </c>
      <c r="B233" s="206" t="s">
        <v>108</v>
      </c>
      <c r="C233" s="190"/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S233" s="190"/>
      <c r="T233" s="190"/>
      <c r="U233" s="190"/>
      <c r="V233" s="190"/>
      <c r="W233" s="190"/>
      <c r="X233" s="190"/>
      <c r="Y233" s="191"/>
      <c r="Z233" s="162"/>
      <c r="AA233" s="163"/>
      <c r="AB233" s="163"/>
      <c r="AC233" s="163"/>
      <c r="AD233" s="163"/>
      <c r="AE233" s="163"/>
      <c r="AF233" s="163"/>
      <c r="AG233" s="163"/>
      <c r="AH233" s="163"/>
      <c r="AI233" s="163"/>
      <c r="AJ233" s="163"/>
    </row>
    <row r="234" spans="1:36" s="10" customFormat="1">
      <c r="A234" s="204">
        <v>3292</v>
      </c>
      <c r="B234" s="205" t="s">
        <v>110</v>
      </c>
      <c r="C234" s="190"/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S234" s="190"/>
      <c r="T234" s="190"/>
      <c r="U234" s="190"/>
      <c r="V234" s="190"/>
      <c r="W234" s="190"/>
      <c r="X234" s="190"/>
      <c r="Y234" s="191"/>
      <c r="Z234" s="162"/>
      <c r="AA234" s="163"/>
      <c r="AB234" s="163"/>
      <c r="AC234" s="163"/>
      <c r="AD234" s="163"/>
      <c r="AE234" s="163"/>
      <c r="AF234" s="163"/>
      <c r="AG234" s="163"/>
      <c r="AH234" s="163"/>
      <c r="AI234" s="163"/>
      <c r="AJ234" s="163"/>
    </row>
    <row r="235" spans="1:36" s="10" customFormat="1">
      <c r="A235" s="204">
        <v>3293</v>
      </c>
      <c r="B235" s="205" t="s">
        <v>112</v>
      </c>
      <c r="C235" s="190"/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S235" s="190"/>
      <c r="T235" s="190"/>
      <c r="U235" s="190"/>
      <c r="V235" s="190"/>
      <c r="W235" s="190"/>
      <c r="X235" s="190"/>
      <c r="Y235" s="191"/>
      <c r="Z235" s="162"/>
      <c r="AA235" s="163"/>
      <c r="AB235" s="163"/>
      <c r="AC235" s="163"/>
      <c r="AD235" s="163"/>
      <c r="AE235" s="163"/>
      <c r="AF235" s="163"/>
      <c r="AG235" s="163"/>
      <c r="AH235" s="163"/>
      <c r="AI235" s="163"/>
      <c r="AJ235" s="163"/>
    </row>
    <row r="236" spans="1:36" s="10" customFormat="1">
      <c r="A236" s="204">
        <v>3294</v>
      </c>
      <c r="B236" s="205" t="s">
        <v>352</v>
      </c>
      <c r="C236" s="190"/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0"/>
      <c r="Y236" s="191"/>
      <c r="Z236" s="162"/>
      <c r="AA236" s="163"/>
      <c r="AB236" s="163"/>
      <c r="AC236" s="163"/>
      <c r="AD236" s="163"/>
      <c r="AE236" s="163"/>
      <c r="AF236" s="163"/>
      <c r="AG236" s="163"/>
      <c r="AH236" s="163"/>
      <c r="AI236" s="163"/>
      <c r="AJ236" s="163"/>
    </row>
    <row r="237" spans="1:36" s="10" customFormat="1">
      <c r="A237" s="204">
        <v>3295</v>
      </c>
      <c r="B237" s="205" t="s">
        <v>116</v>
      </c>
      <c r="C237" s="190"/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0"/>
      <c r="T237" s="190"/>
      <c r="U237" s="190"/>
      <c r="V237" s="190"/>
      <c r="W237" s="190"/>
      <c r="X237" s="190"/>
      <c r="Y237" s="191"/>
      <c r="Z237" s="162"/>
      <c r="AA237" s="163"/>
      <c r="AB237" s="163"/>
      <c r="AC237" s="163"/>
      <c r="AD237" s="163"/>
      <c r="AE237" s="163"/>
      <c r="AF237" s="163"/>
      <c r="AG237" s="163"/>
      <c r="AH237" s="163"/>
      <c r="AI237" s="163"/>
      <c r="AJ237" s="163"/>
    </row>
    <row r="238" spans="1:36" s="10" customFormat="1">
      <c r="A238" s="204">
        <v>3299</v>
      </c>
      <c r="B238" s="205" t="s">
        <v>353</v>
      </c>
      <c r="C238" s="190"/>
      <c r="D238" s="190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S238" s="190"/>
      <c r="T238" s="190"/>
      <c r="U238" s="190"/>
      <c r="V238" s="190"/>
      <c r="W238" s="190"/>
      <c r="X238" s="190"/>
      <c r="Y238" s="191"/>
      <c r="Z238" s="162"/>
      <c r="AA238" s="163"/>
      <c r="AB238" s="163"/>
      <c r="AC238" s="163"/>
      <c r="AD238" s="163"/>
      <c r="AE238" s="163"/>
      <c r="AF238" s="163"/>
      <c r="AG238" s="163"/>
      <c r="AH238" s="163"/>
      <c r="AI238" s="163"/>
      <c r="AJ238" s="163"/>
    </row>
    <row r="239" spans="1:36" s="83" customFormat="1">
      <c r="A239" s="199">
        <v>34</v>
      </c>
      <c r="B239" s="200" t="s">
        <v>121</v>
      </c>
      <c r="C239" s="201"/>
      <c r="D239" s="201"/>
      <c r="E239" s="201"/>
      <c r="F239" s="201"/>
      <c r="G239" s="20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2"/>
      <c r="Z239" s="169"/>
      <c r="AA239" s="170"/>
      <c r="AB239" s="170"/>
      <c r="AC239" s="170"/>
      <c r="AD239" s="170"/>
      <c r="AE239" s="170"/>
      <c r="AF239" s="170"/>
      <c r="AG239" s="170"/>
      <c r="AH239" s="170"/>
      <c r="AI239" s="170"/>
      <c r="AJ239" s="170"/>
    </row>
    <row r="240" spans="1:36" s="10" customFormat="1">
      <c r="A240" s="204">
        <v>3431</v>
      </c>
      <c r="B240" s="206" t="s">
        <v>128</v>
      </c>
      <c r="C240" s="190"/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S240" s="190"/>
      <c r="T240" s="190"/>
      <c r="U240" s="190"/>
      <c r="V240" s="190"/>
      <c r="W240" s="190"/>
      <c r="X240" s="190"/>
      <c r="Y240" s="191"/>
      <c r="Z240" s="162"/>
      <c r="AA240" s="163"/>
      <c r="AB240" s="163"/>
      <c r="AC240" s="163"/>
      <c r="AD240" s="163"/>
      <c r="AE240" s="163"/>
      <c r="AF240" s="163"/>
      <c r="AG240" s="163"/>
      <c r="AH240" s="163"/>
      <c r="AI240" s="163"/>
      <c r="AJ240" s="163"/>
    </row>
    <row r="241" spans="1:36" s="10" customFormat="1" ht="24">
      <c r="A241" s="213">
        <v>3432</v>
      </c>
      <c r="B241" s="214" t="s">
        <v>130</v>
      </c>
      <c r="C241" s="215"/>
      <c r="D241" s="215"/>
      <c r="E241" s="215"/>
      <c r="F241" s="215"/>
      <c r="G241" s="215"/>
      <c r="H241" s="215"/>
      <c r="I241" s="215"/>
      <c r="J241" s="215"/>
      <c r="K241" s="215"/>
      <c r="L241" s="215"/>
      <c r="M241" s="215"/>
      <c r="N241" s="215"/>
      <c r="O241" s="215"/>
      <c r="P241" s="215"/>
      <c r="Q241" s="215"/>
      <c r="R241" s="215"/>
      <c r="S241" s="215"/>
      <c r="T241" s="215"/>
      <c r="U241" s="215"/>
      <c r="V241" s="215"/>
      <c r="W241" s="215"/>
      <c r="X241" s="215"/>
      <c r="Y241" s="216"/>
      <c r="Z241" s="162"/>
      <c r="AA241" s="163"/>
      <c r="AB241" s="163"/>
      <c r="AC241" s="163"/>
      <c r="AD241" s="163"/>
      <c r="AE241" s="163"/>
      <c r="AF241" s="163"/>
      <c r="AG241" s="163"/>
      <c r="AH241" s="163"/>
      <c r="AI241" s="163"/>
      <c r="AJ241" s="163"/>
    </row>
    <row r="242" spans="1:36" s="10" customFormat="1">
      <c r="A242" s="179">
        <v>3433</v>
      </c>
      <c r="B242" s="180" t="s">
        <v>354</v>
      </c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  <c r="AA242" s="163"/>
      <c r="AB242" s="163"/>
      <c r="AC242" s="163"/>
      <c r="AD242" s="163"/>
      <c r="AE242" s="163"/>
      <c r="AF242" s="163"/>
      <c r="AG242" s="163"/>
      <c r="AH242" s="163"/>
      <c r="AI242" s="163"/>
      <c r="AJ242" s="163"/>
    </row>
    <row r="243" spans="1:36" s="83" customFormat="1" ht="24.75" customHeight="1">
      <c r="A243" s="176" t="s">
        <v>160</v>
      </c>
      <c r="B243" s="177" t="s">
        <v>161</v>
      </c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70"/>
      <c r="AB243" s="170"/>
      <c r="AC243" s="170"/>
      <c r="AD243" s="170"/>
      <c r="AE243" s="170"/>
      <c r="AF243" s="170"/>
      <c r="AG243" s="170"/>
      <c r="AH243" s="170"/>
      <c r="AI243" s="170"/>
      <c r="AJ243" s="170"/>
    </row>
    <row r="244" spans="1:36" s="10" customFormat="1">
      <c r="A244" s="172">
        <v>4221</v>
      </c>
      <c r="B244" s="173" t="s">
        <v>168</v>
      </c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  <c r="AA244" s="163"/>
      <c r="AB244" s="163"/>
      <c r="AC244" s="163"/>
      <c r="AD244" s="163"/>
      <c r="AE244" s="163"/>
      <c r="AF244" s="163"/>
      <c r="AG244" s="163"/>
      <c r="AH244" s="163"/>
      <c r="AI244" s="163"/>
      <c r="AJ244" s="163"/>
    </row>
    <row r="245" spans="1:36" s="10" customFormat="1">
      <c r="A245" s="172">
        <v>4222</v>
      </c>
      <c r="B245" s="173" t="s">
        <v>170</v>
      </c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  <c r="V245" s="162"/>
      <c r="W245" s="162"/>
      <c r="X245" s="162"/>
      <c r="Y245" s="162"/>
      <c r="Z245" s="162"/>
      <c r="AA245" s="163"/>
      <c r="AB245" s="163"/>
      <c r="AC245" s="163"/>
      <c r="AD245" s="163"/>
      <c r="AE245" s="163"/>
      <c r="AF245" s="163"/>
      <c r="AG245" s="163"/>
      <c r="AH245" s="163"/>
      <c r="AI245" s="163"/>
      <c r="AJ245" s="163"/>
    </row>
    <row r="246" spans="1:36" s="10" customFormat="1">
      <c r="A246" s="172">
        <v>4223</v>
      </c>
      <c r="B246" s="173" t="s">
        <v>172</v>
      </c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  <c r="V246" s="162"/>
      <c r="W246" s="162"/>
      <c r="X246" s="162"/>
      <c r="Y246" s="162"/>
      <c r="Z246" s="162"/>
      <c r="AA246" s="163"/>
      <c r="AB246" s="163"/>
      <c r="AC246" s="163"/>
      <c r="AD246" s="163"/>
      <c r="AE246" s="163"/>
      <c r="AF246" s="163"/>
      <c r="AG246" s="163"/>
      <c r="AH246" s="163"/>
      <c r="AI246" s="163"/>
      <c r="AJ246" s="163"/>
    </row>
    <row r="247" spans="1:36" s="10" customFormat="1">
      <c r="A247" s="172">
        <v>4224</v>
      </c>
      <c r="B247" s="173" t="s">
        <v>174</v>
      </c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  <c r="AA247" s="163"/>
      <c r="AB247" s="163"/>
      <c r="AC247" s="163"/>
      <c r="AD247" s="163"/>
      <c r="AE247" s="163"/>
      <c r="AF247" s="163"/>
      <c r="AG247" s="163"/>
      <c r="AH247" s="163"/>
      <c r="AI247" s="163"/>
      <c r="AJ247" s="163"/>
    </row>
    <row r="248" spans="1:36" s="10" customFormat="1">
      <c r="A248" s="172">
        <v>4225</v>
      </c>
      <c r="B248" s="173" t="s">
        <v>356</v>
      </c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3"/>
      <c r="AB248" s="163"/>
      <c r="AC248" s="163"/>
      <c r="AD248" s="163"/>
      <c r="AE248" s="163"/>
      <c r="AF248" s="163"/>
      <c r="AG248" s="163"/>
      <c r="AH248" s="163"/>
      <c r="AI248" s="163"/>
      <c r="AJ248" s="163"/>
    </row>
    <row r="249" spans="1:36" s="10" customFormat="1">
      <c r="A249" s="172">
        <v>4226</v>
      </c>
      <c r="B249" s="173" t="s">
        <v>178</v>
      </c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  <c r="AA249" s="163"/>
      <c r="AB249" s="163"/>
      <c r="AC249" s="163"/>
      <c r="AD249" s="163"/>
      <c r="AE249" s="163"/>
      <c r="AF249" s="163"/>
      <c r="AG249" s="163"/>
      <c r="AH249" s="163"/>
      <c r="AI249" s="163"/>
      <c r="AJ249" s="163"/>
    </row>
    <row r="250" spans="1:36" s="10" customFormat="1">
      <c r="A250" s="172">
        <v>4227</v>
      </c>
      <c r="B250" s="174" t="s">
        <v>49</v>
      </c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  <c r="AA250" s="163"/>
      <c r="AB250" s="163"/>
      <c r="AC250" s="163"/>
      <c r="AD250" s="163"/>
      <c r="AE250" s="163"/>
      <c r="AF250" s="163"/>
      <c r="AG250" s="163"/>
      <c r="AH250" s="163"/>
      <c r="AI250" s="163"/>
      <c r="AJ250" s="163"/>
    </row>
    <row r="251" spans="1:36" s="10" customFormat="1">
      <c r="A251" s="172">
        <v>4231</v>
      </c>
      <c r="B251" s="173" t="s">
        <v>183</v>
      </c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3"/>
      <c r="AB251" s="163"/>
      <c r="AC251" s="163"/>
      <c r="AD251" s="163"/>
      <c r="AE251" s="163"/>
      <c r="AF251" s="163"/>
      <c r="AG251" s="163"/>
      <c r="AH251" s="163"/>
      <c r="AI251" s="163"/>
      <c r="AJ251" s="163"/>
    </row>
    <row r="252" spans="1:36" s="10" customFormat="1">
      <c r="A252" s="172">
        <v>4241</v>
      </c>
      <c r="B252" s="173" t="s">
        <v>357</v>
      </c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  <c r="V252" s="162"/>
      <c r="W252" s="162"/>
      <c r="X252" s="162"/>
      <c r="Y252" s="162"/>
      <c r="Z252" s="162"/>
      <c r="AA252" s="163"/>
      <c r="AB252" s="163"/>
      <c r="AC252" s="163"/>
      <c r="AD252" s="163"/>
      <c r="AE252" s="163"/>
      <c r="AF252" s="163"/>
      <c r="AG252" s="163"/>
      <c r="AH252" s="163"/>
      <c r="AI252" s="163"/>
      <c r="AJ252" s="163"/>
    </row>
    <row r="253" spans="1:36" s="83" customFormat="1" ht="24">
      <c r="A253" s="176" t="s">
        <v>209</v>
      </c>
      <c r="B253" s="177" t="s">
        <v>367</v>
      </c>
      <c r="C253" s="169"/>
      <c r="D253" s="169"/>
      <c r="E253" s="169"/>
      <c r="F253" s="169"/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</row>
    <row r="254" spans="1:36" s="10" customFormat="1" ht="24">
      <c r="A254" s="172">
        <v>4511</v>
      </c>
      <c r="B254" s="173" t="s">
        <v>50</v>
      </c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  <c r="AA254" s="163"/>
      <c r="AB254" s="163"/>
      <c r="AC254" s="163"/>
      <c r="AD254" s="163"/>
      <c r="AE254" s="163"/>
      <c r="AF254" s="163"/>
      <c r="AG254" s="163"/>
      <c r="AH254" s="163"/>
      <c r="AI254" s="163"/>
      <c r="AJ254" s="163"/>
    </row>
    <row r="255" spans="1:36" s="10" customFormat="1" ht="25.5">
      <c r="A255" s="164" t="s">
        <v>38</v>
      </c>
      <c r="B255" s="175" t="s">
        <v>369</v>
      </c>
      <c r="C255" s="165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3"/>
      <c r="AB255" s="163"/>
      <c r="AC255" s="163"/>
      <c r="AD255" s="163"/>
      <c r="AE255" s="163"/>
      <c r="AF255" s="163"/>
      <c r="AG255" s="163"/>
      <c r="AH255" s="163"/>
      <c r="AI255" s="163"/>
      <c r="AJ255" s="163"/>
    </row>
    <row r="256" spans="1:36" s="10" customFormat="1">
      <c r="A256" s="158">
        <v>3</v>
      </c>
      <c r="B256" s="166" t="s">
        <v>348</v>
      </c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  <c r="V256" s="162"/>
      <c r="W256" s="162"/>
      <c r="X256" s="162"/>
      <c r="Y256" s="162"/>
      <c r="Z256" s="162"/>
      <c r="AA256" s="163"/>
      <c r="AB256" s="163"/>
      <c r="AC256" s="163"/>
      <c r="AD256" s="163"/>
      <c r="AE256" s="163"/>
      <c r="AF256" s="163"/>
      <c r="AG256" s="163"/>
      <c r="AH256" s="163"/>
      <c r="AI256" s="163"/>
      <c r="AJ256" s="163"/>
    </row>
    <row r="257" spans="1:36" s="83" customFormat="1">
      <c r="A257" s="167">
        <v>31</v>
      </c>
      <c r="B257" s="168" t="s">
        <v>21</v>
      </c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  <c r="AA257" s="170"/>
      <c r="AB257" s="170"/>
      <c r="AC257" s="170"/>
      <c r="AD257" s="170"/>
      <c r="AE257" s="170"/>
      <c r="AF257" s="170"/>
      <c r="AG257" s="170"/>
      <c r="AH257" s="170"/>
      <c r="AI257" s="170"/>
      <c r="AJ257" s="170"/>
    </row>
    <row r="258" spans="1:36">
      <c r="A258" s="171">
        <v>3111</v>
      </c>
      <c r="B258" s="159" t="s">
        <v>349</v>
      </c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160"/>
      <c r="W258" s="160"/>
      <c r="X258" s="160"/>
      <c r="Y258" s="160"/>
      <c r="Z258" s="160"/>
      <c r="AA258" s="161"/>
      <c r="AB258" s="161"/>
      <c r="AC258" s="161"/>
      <c r="AD258" s="161"/>
      <c r="AE258" s="161"/>
      <c r="AF258" s="161"/>
      <c r="AG258" s="161"/>
      <c r="AH258" s="161"/>
      <c r="AI258" s="161"/>
      <c r="AJ258" s="161"/>
    </row>
    <row r="259" spans="1:36">
      <c r="A259" s="171">
        <v>3113</v>
      </c>
      <c r="B259" s="159" t="s">
        <v>58</v>
      </c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160"/>
      <c r="W259" s="160"/>
      <c r="X259" s="160"/>
      <c r="Y259" s="160"/>
      <c r="Z259" s="160"/>
      <c r="AA259" s="161"/>
      <c r="AB259" s="161"/>
      <c r="AC259" s="161"/>
      <c r="AD259" s="161"/>
      <c r="AE259" s="161"/>
      <c r="AF259" s="161"/>
      <c r="AG259" s="161"/>
      <c r="AH259" s="161"/>
      <c r="AI259" s="161"/>
      <c r="AJ259" s="161"/>
    </row>
    <row r="260" spans="1:36">
      <c r="A260" s="171">
        <v>3114</v>
      </c>
      <c r="B260" s="159" t="s">
        <v>60</v>
      </c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160"/>
      <c r="W260" s="160"/>
      <c r="X260" s="160"/>
      <c r="Y260" s="160"/>
      <c r="Z260" s="160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</row>
    <row r="261" spans="1:36">
      <c r="A261" s="171">
        <v>3121</v>
      </c>
      <c r="B261" s="159" t="s">
        <v>23</v>
      </c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160"/>
      <c r="W261" s="160"/>
      <c r="X261" s="160"/>
      <c r="Y261" s="160"/>
      <c r="Z261" s="160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</row>
    <row r="262" spans="1:36">
      <c r="A262" s="171">
        <v>3131</v>
      </c>
      <c r="B262" s="159" t="s">
        <v>350</v>
      </c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60"/>
      <c r="V262" s="160"/>
      <c r="W262" s="160"/>
      <c r="X262" s="160"/>
      <c r="Y262" s="160"/>
      <c r="Z262" s="160"/>
      <c r="AA262" s="161"/>
      <c r="AB262" s="161"/>
      <c r="AC262" s="161"/>
      <c r="AD262" s="161"/>
      <c r="AE262" s="161"/>
      <c r="AF262" s="161"/>
      <c r="AG262" s="161"/>
      <c r="AH262" s="161"/>
      <c r="AI262" s="161"/>
      <c r="AJ262" s="161"/>
    </row>
    <row r="263" spans="1:36" ht="25.5">
      <c r="A263" s="171">
        <v>3132</v>
      </c>
      <c r="B263" s="159" t="s">
        <v>45</v>
      </c>
      <c r="C263" s="160"/>
      <c r="D263" s="160"/>
      <c r="E263" s="160"/>
      <c r="F263" s="160"/>
      <c r="G263" s="160"/>
      <c r="H263" s="160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160"/>
      <c r="U263" s="160"/>
      <c r="V263" s="160"/>
      <c r="W263" s="160"/>
      <c r="X263" s="160"/>
      <c r="Y263" s="160"/>
      <c r="Z263" s="160"/>
      <c r="AA263" s="161"/>
      <c r="AB263" s="161"/>
      <c r="AC263" s="161"/>
      <c r="AD263" s="161"/>
      <c r="AE263" s="161"/>
      <c r="AF263" s="161"/>
      <c r="AG263" s="161"/>
      <c r="AH263" s="161"/>
      <c r="AI263" s="161"/>
      <c r="AJ263" s="161"/>
    </row>
    <row r="264" spans="1:36" ht="24">
      <c r="A264" s="172">
        <v>3133</v>
      </c>
      <c r="B264" s="173" t="s">
        <v>46</v>
      </c>
      <c r="C264" s="160"/>
      <c r="D264" s="160"/>
      <c r="E264" s="16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160"/>
      <c r="W264" s="160"/>
      <c r="X264" s="160"/>
      <c r="Y264" s="160"/>
      <c r="Z264" s="160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</row>
    <row r="265" spans="1:36" s="83" customFormat="1">
      <c r="A265" s="167">
        <v>32</v>
      </c>
      <c r="B265" s="168" t="s">
        <v>25</v>
      </c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  <c r="AA265" s="170"/>
      <c r="AB265" s="170"/>
      <c r="AC265" s="170"/>
      <c r="AD265" s="170"/>
      <c r="AE265" s="170"/>
      <c r="AF265" s="170"/>
      <c r="AG265" s="170"/>
      <c r="AH265" s="170"/>
      <c r="AI265" s="170"/>
      <c r="AJ265" s="170"/>
    </row>
    <row r="266" spans="1:36" s="10" customFormat="1">
      <c r="A266" s="172">
        <v>3211</v>
      </c>
      <c r="B266" s="173" t="s">
        <v>67</v>
      </c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  <c r="AA266" s="163"/>
      <c r="AB266" s="163"/>
      <c r="AC266" s="163"/>
      <c r="AD266" s="163"/>
      <c r="AE266" s="163"/>
      <c r="AF266" s="163"/>
      <c r="AG266" s="163"/>
      <c r="AH266" s="163"/>
      <c r="AI266" s="163"/>
      <c r="AJ266" s="163"/>
    </row>
    <row r="267" spans="1:36" s="10" customFormat="1" ht="24">
      <c r="A267" s="172">
        <v>3212</v>
      </c>
      <c r="B267" s="173" t="s">
        <v>69</v>
      </c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  <c r="V267" s="162"/>
      <c r="W267" s="162"/>
      <c r="X267" s="162"/>
      <c r="Y267" s="162"/>
      <c r="Z267" s="162"/>
      <c r="AA267" s="163"/>
      <c r="AB267" s="163"/>
      <c r="AC267" s="163"/>
      <c r="AD267" s="163"/>
      <c r="AE267" s="163"/>
      <c r="AF267" s="163"/>
      <c r="AG267" s="163"/>
      <c r="AH267" s="163"/>
      <c r="AI267" s="163"/>
      <c r="AJ267" s="163"/>
    </row>
    <row r="268" spans="1:36" s="10" customFormat="1">
      <c r="A268" s="172">
        <v>3213</v>
      </c>
      <c r="B268" s="173" t="s">
        <v>71</v>
      </c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  <c r="V268" s="162"/>
      <c r="W268" s="162"/>
      <c r="X268" s="162"/>
      <c r="Y268" s="162"/>
      <c r="Z268" s="162"/>
      <c r="AA268" s="163"/>
      <c r="AB268" s="163"/>
      <c r="AC268" s="163"/>
      <c r="AD268" s="163"/>
      <c r="AE268" s="163"/>
      <c r="AF268" s="163"/>
      <c r="AG268" s="163"/>
      <c r="AH268" s="163"/>
      <c r="AI268" s="163"/>
      <c r="AJ268" s="163"/>
    </row>
    <row r="269" spans="1:36" s="10" customFormat="1">
      <c r="A269" s="172">
        <v>3214</v>
      </c>
      <c r="B269" s="173" t="s">
        <v>73</v>
      </c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  <c r="AA269" s="163"/>
      <c r="AB269" s="163"/>
      <c r="AC269" s="163"/>
      <c r="AD269" s="163"/>
      <c r="AE269" s="163"/>
      <c r="AF269" s="163"/>
      <c r="AG269" s="163"/>
      <c r="AH269" s="163"/>
      <c r="AI269" s="163"/>
      <c r="AJ269" s="163"/>
    </row>
    <row r="270" spans="1:36" s="10" customFormat="1" ht="24">
      <c r="A270" s="172">
        <v>3221</v>
      </c>
      <c r="B270" s="173" t="s">
        <v>47</v>
      </c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3"/>
      <c r="AB270" s="163"/>
      <c r="AC270" s="163"/>
      <c r="AD270" s="163"/>
      <c r="AE270" s="163"/>
      <c r="AF270" s="163"/>
      <c r="AG270" s="163"/>
      <c r="AH270" s="163"/>
      <c r="AI270" s="163"/>
      <c r="AJ270" s="163"/>
    </row>
    <row r="271" spans="1:36" s="10" customFormat="1">
      <c r="A271" s="172">
        <v>3222</v>
      </c>
      <c r="B271" s="173" t="s">
        <v>48</v>
      </c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  <c r="AA271" s="163"/>
      <c r="AB271" s="163"/>
      <c r="AC271" s="163"/>
      <c r="AD271" s="163"/>
      <c r="AE271" s="163"/>
      <c r="AF271" s="163"/>
      <c r="AG271" s="163"/>
      <c r="AH271" s="163"/>
      <c r="AI271" s="163"/>
      <c r="AJ271" s="163"/>
    </row>
    <row r="272" spans="1:36" s="10" customFormat="1">
      <c r="A272" s="172">
        <v>3223</v>
      </c>
      <c r="B272" s="173" t="s">
        <v>78</v>
      </c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  <c r="AA272" s="163"/>
      <c r="AB272" s="163"/>
      <c r="AC272" s="163"/>
      <c r="AD272" s="163"/>
      <c r="AE272" s="163"/>
      <c r="AF272" s="163"/>
      <c r="AG272" s="163"/>
      <c r="AH272" s="163"/>
      <c r="AI272" s="163"/>
      <c r="AJ272" s="163"/>
    </row>
    <row r="273" spans="1:36" s="10" customFormat="1" ht="24">
      <c r="A273" s="172">
        <v>3224</v>
      </c>
      <c r="B273" s="173" t="s">
        <v>80</v>
      </c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  <c r="AA273" s="163"/>
      <c r="AB273" s="163"/>
      <c r="AC273" s="163"/>
      <c r="AD273" s="163"/>
      <c r="AE273" s="163"/>
      <c r="AF273" s="163"/>
      <c r="AG273" s="163"/>
      <c r="AH273" s="163"/>
      <c r="AI273" s="163"/>
      <c r="AJ273" s="163"/>
    </row>
    <row r="274" spans="1:36">
      <c r="A274" s="172">
        <v>3225</v>
      </c>
      <c r="B274" s="173" t="s">
        <v>82</v>
      </c>
      <c r="C274" s="160"/>
      <c r="D274" s="160"/>
      <c r="E274" s="160"/>
      <c r="F274" s="160"/>
      <c r="G274" s="160"/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160"/>
      <c r="W274" s="160"/>
      <c r="X274" s="160"/>
      <c r="Y274" s="160"/>
      <c r="Z274" s="160"/>
      <c r="AA274" s="161"/>
      <c r="AB274" s="161"/>
      <c r="AC274" s="161"/>
      <c r="AD274" s="161"/>
      <c r="AE274" s="161"/>
      <c r="AF274" s="161"/>
      <c r="AG274" s="161"/>
      <c r="AH274" s="161"/>
      <c r="AI274" s="161"/>
      <c r="AJ274" s="161"/>
    </row>
    <row r="275" spans="1:36">
      <c r="A275" s="172">
        <v>3226</v>
      </c>
      <c r="B275" s="173" t="s">
        <v>351</v>
      </c>
      <c r="C275" s="160"/>
      <c r="D275" s="160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  <c r="AA275" s="161"/>
      <c r="AB275" s="161"/>
      <c r="AC275" s="161"/>
      <c r="AD275" s="161"/>
      <c r="AE275" s="161"/>
      <c r="AF275" s="161"/>
      <c r="AG275" s="161"/>
      <c r="AH275" s="161"/>
      <c r="AI275" s="161"/>
      <c r="AJ275" s="161"/>
    </row>
    <row r="276" spans="1:36">
      <c r="A276" s="172">
        <v>3227</v>
      </c>
      <c r="B276" s="173" t="s">
        <v>84</v>
      </c>
      <c r="C276" s="160"/>
      <c r="D276" s="160"/>
      <c r="E276" s="160"/>
      <c r="F276" s="160"/>
      <c r="G276" s="160"/>
      <c r="H276" s="160"/>
      <c r="I276" s="160"/>
      <c r="J276" s="160"/>
      <c r="K276" s="160"/>
      <c r="L276" s="160"/>
      <c r="M276" s="160"/>
      <c r="N276" s="160"/>
      <c r="O276" s="160"/>
      <c r="P276" s="160"/>
      <c r="Q276" s="160"/>
      <c r="R276" s="160"/>
      <c r="S276" s="160"/>
      <c r="T276" s="160"/>
      <c r="U276" s="160"/>
      <c r="V276" s="160"/>
      <c r="W276" s="160"/>
      <c r="X276" s="160"/>
      <c r="Y276" s="160"/>
      <c r="Z276" s="160"/>
      <c r="AA276" s="161"/>
      <c r="AB276" s="161"/>
      <c r="AC276" s="161"/>
      <c r="AD276" s="161"/>
      <c r="AE276" s="161"/>
      <c r="AF276" s="161"/>
      <c r="AG276" s="161"/>
      <c r="AH276" s="161"/>
      <c r="AI276" s="161"/>
      <c r="AJ276" s="161"/>
    </row>
    <row r="277" spans="1:36" s="10" customFormat="1">
      <c r="A277" s="172">
        <v>3231</v>
      </c>
      <c r="B277" s="173" t="s">
        <v>87</v>
      </c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  <c r="AA277" s="163"/>
      <c r="AB277" s="163"/>
      <c r="AC277" s="163"/>
      <c r="AD277" s="163"/>
      <c r="AE277" s="163"/>
      <c r="AF277" s="163"/>
      <c r="AG277" s="163"/>
      <c r="AH277" s="163"/>
      <c r="AI277" s="163"/>
      <c r="AJ277" s="163"/>
    </row>
    <row r="278" spans="1:36" s="10" customFormat="1" ht="24">
      <c r="A278" s="172">
        <v>3232</v>
      </c>
      <c r="B278" s="173" t="s">
        <v>51</v>
      </c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  <c r="AA278" s="163"/>
      <c r="AB278" s="163"/>
      <c r="AC278" s="163"/>
      <c r="AD278" s="163"/>
      <c r="AE278" s="163"/>
      <c r="AF278" s="163"/>
      <c r="AG278" s="163"/>
      <c r="AH278" s="163"/>
      <c r="AI278" s="163"/>
      <c r="AJ278" s="163"/>
    </row>
    <row r="279" spans="1:36" s="10" customFormat="1">
      <c r="A279" s="172">
        <v>3233</v>
      </c>
      <c r="B279" s="173" t="s">
        <v>90</v>
      </c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  <c r="AA279" s="163"/>
      <c r="AB279" s="163"/>
      <c r="AC279" s="163"/>
      <c r="AD279" s="163"/>
      <c r="AE279" s="163"/>
      <c r="AF279" s="163"/>
      <c r="AG279" s="163"/>
      <c r="AH279" s="163"/>
      <c r="AI279" s="163"/>
      <c r="AJ279" s="163"/>
    </row>
    <row r="280" spans="1:36" s="10" customFormat="1">
      <c r="A280" s="172">
        <v>3234</v>
      </c>
      <c r="B280" s="173" t="s">
        <v>92</v>
      </c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  <c r="AA280" s="163"/>
      <c r="AB280" s="163"/>
      <c r="AC280" s="163"/>
      <c r="AD280" s="163"/>
      <c r="AE280" s="163"/>
      <c r="AF280" s="163"/>
      <c r="AG280" s="163"/>
      <c r="AH280" s="163"/>
      <c r="AI280" s="163"/>
      <c r="AJ280" s="163"/>
    </row>
    <row r="281" spans="1:36" s="10" customFormat="1">
      <c r="A281" s="172">
        <v>3235</v>
      </c>
      <c r="B281" s="173" t="s">
        <v>94</v>
      </c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  <c r="AA281" s="163"/>
      <c r="AB281" s="163"/>
      <c r="AC281" s="163"/>
      <c r="AD281" s="163"/>
      <c r="AE281" s="163"/>
      <c r="AF281" s="163"/>
      <c r="AG281" s="163"/>
      <c r="AH281" s="163"/>
      <c r="AI281" s="163"/>
      <c r="AJ281" s="163"/>
    </row>
    <row r="282" spans="1:36" s="10" customFormat="1">
      <c r="A282" s="172">
        <v>3236</v>
      </c>
      <c r="B282" s="173" t="s">
        <v>96</v>
      </c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  <c r="AA282" s="163"/>
      <c r="AB282" s="163"/>
      <c r="AC282" s="163"/>
      <c r="AD282" s="163"/>
      <c r="AE282" s="163"/>
      <c r="AF282" s="163"/>
      <c r="AG282" s="163"/>
      <c r="AH282" s="163"/>
      <c r="AI282" s="163"/>
      <c r="AJ282" s="163"/>
    </row>
    <row r="283" spans="1:36" s="10" customFormat="1">
      <c r="A283" s="172">
        <v>3237</v>
      </c>
      <c r="B283" s="173" t="s">
        <v>98</v>
      </c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  <c r="AA283" s="163"/>
      <c r="AB283" s="163"/>
      <c r="AC283" s="163"/>
      <c r="AD283" s="163"/>
      <c r="AE283" s="163"/>
      <c r="AF283" s="163"/>
      <c r="AG283" s="163"/>
      <c r="AH283" s="163"/>
      <c r="AI283" s="163"/>
      <c r="AJ283" s="163"/>
    </row>
    <row r="284" spans="1:36" s="10" customFormat="1">
      <c r="A284" s="172">
        <v>3238</v>
      </c>
      <c r="B284" s="173" t="s">
        <v>100</v>
      </c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  <c r="AA284" s="163"/>
      <c r="AB284" s="163"/>
      <c r="AC284" s="163"/>
      <c r="AD284" s="163"/>
      <c r="AE284" s="163"/>
      <c r="AF284" s="163"/>
      <c r="AG284" s="163"/>
      <c r="AH284" s="163"/>
      <c r="AI284" s="163"/>
      <c r="AJ284" s="163"/>
    </row>
    <row r="285" spans="1:36">
      <c r="A285" s="172">
        <v>3239</v>
      </c>
      <c r="B285" s="173" t="s">
        <v>102</v>
      </c>
      <c r="C285" s="160"/>
      <c r="D285" s="160"/>
      <c r="E285" s="160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160"/>
      <c r="W285" s="160"/>
      <c r="X285" s="160"/>
      <c r="Y285" s="160"/>
      <c r="Z285" s="160"/>
      <c r="AA285" s="161"/>
      <c r="AB285" s="161"/>
      <c r="AC285" s="161"/>
      <c r="AD285" s="161"/>
      <c r="AE285" s="161"/>
      <c r="AF285" s="161"/>
      <c r="AG285" s="161"/>
      <c r="AH285" s="161"/>
      <c r="AI285" s="161"/>
      <c r="AJ285" s="161"/>
    </row>
    <row r="286" spans="1:36" s="10" customFormat="1" ht="24">
      <c r="A286" s="172">
        <v>3241</v>
      </c>
      <c r="B286" s="173" t="s">
        <v>104</v>
      </c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  <c r="AA286" s="163"/>
      <c r="AB286" s="163"/>
      <c r="AC286" s="163"/>
      <c r="AD286" s="163"/>
      <c r="AE286" s="163"/>
      <c r="AF286" s="163"/>
      <c r="AG286" s="163"/>
      <c r="AH286" s="163"/>
      <c r="AI286" s="163"/>
      <c r="AJ286" s="163"/>
    </row>
    <row r="287" spans="1:36" s="10" customFormat="1">
      <c r="A287" s="172">
        <v>3291</v>
      </c>
      <c r="B287" s="174" t="s">
        <v>108</v>
      </c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  <c r="AA287" s="163"/>
      <c r="AB287" s="163"/>
      <c r="AC287" s="163"/>
      <c r="AD287" s="163"/>
      <c r="AE287" s="163"/>
      <c r="AF287" s="163"/>
      <c r="AG287" s="163"/>
      <c r="AH287" s="163"/>
      <c r="AI287" s="163"/>
      <c r="AJ287" s="163"/>
    </row>
    <row r="288" spans="1:36" s="10" customFormat="1">
      <c r="A288" s="172">
        <v>3292</v>
      </c>
      <c r="B288" s="173" t="s">
        <v>110</v>
      </c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  <c r="AA288" s="163"/>
      <c r="AB288" s="163"/>
      <c r="AC288" s="163"/>
      <c r="AD288" s="163"/>
      <c r="AE288" s="163"/>
      <c r="AF288" s="163"/>
      <c r="AG288" s="163"/>
      <c r="AH288" s="163"/>
      <c r="AI288" s="163"/>
      <c r="AJ288" s="163"/>
    </row>
    <row r="289" spans="1:36" s="10" customFormat="1">
      <c r="A289" s="172">
        <v>3293</v>
      </c>
      <c r="B289" s="173" t="s">
        <v>112</v>
      </c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  <c r="AA289" s="163"/>
      <c r="AB289" s="163"/>
      <c r="AC289" s="163"/>
      <c r="AD289" s="163"/>
      <c r="AE289" s="163"/>
      <c r="AF289" s="163"/>
      <c r="AG289" s="163"/>
      <c r="AH289" s="163"/>
      <c r="AI289" s="163"/>
      <c r="AJ289" s="163"/>
    </row>
    <row r="290" spans="1:36" s="10" customFormat="1">
      <c r="A290" s="172">
        <v>3294</v>
      </c>
      <c r="B290" s="173" t="s">
        <v>352</v>
      </c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  <c r="AA290" s="163"/>
      <c r="AB290" s="163"/>
      <c r="AC290" s="163"/>
      <c r="AD290" s="163"/>
      <c r="AE290" s="163"/>
      <c r="AF290" s="163"/>
      <c r="AG290" s="163"/>
      <c r="AH290" s="163"/>
      <c r="AI290" s="163"/>
      <c r="AJ290" s="163"/>
    </row>
    <row r="291" spans="1:36" s="10" customFormat="1">
      <c r="A291" s="172">
        <v>3295</v>
      </c>
      <c r="B291" s="173" t="s">
        <v>116</v>
      </c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  <c r="AA291" s="163"/>
      <c r="AB291" s="163"/>
      <c r="AC291" s="163"/>
      <c r="AD291" s="163"/>
      <c r="AE291" s="163"/>
      <c r="AF291" s="163"/>
      <c r="AG291" s="163"/>
      <c r="AH291" s="163"/>
      <c r="AI291" s="163"/>
      <c r="AJ291" s="163"/>
    </row>
    <row r="292" spans="1:36" s="10" customFormat="1">
      <c r="A292" s="172">
        <v>3299</v>
      </c>
      <c r="B292" s="173" t="s">
        <v>353</v>
      </c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3"/>
      <c r="AB292" s="163"/>
      <c r="AC292" s="163"/>
      <c r="AD292" s="163"/>
      <c r="AE292" s="163"/>
      <c r="AF292" s="163"/>
      <c r="AG292" s="163"/>
      <c r="AH292" s="163"/>
      <c r="AI292" s="163"/>
      <c r="AJ292" s="163"/>
    </row>
    <row r="293" spans="1:36" s="83" customFormat="1">
      <c r="A293" s="167">
        <v>34</v>
      </c>
      <c r="B293" s="168" t="s">
        <v>121</v>
      </c>
      <c r="C293" s="169"/>
      <c r="D293" s="169"/>
      <c r="E293" s="169"/>
      <c r="F293" s="169"/>
      <c r="G293" s="169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  <c r="AA293" s="170"/>
      <c r="AB293" s="170"/>
      <c r="AC293" s="170"/>
      <c r="AD293" s="170"/>
      <c r="AE293" s="170"/>
      <c r="AF293" s="170"/>
      <c r="AG293" s="170"/>
      <c r="AH293" s="170"/>
      <c r="AI293" s="170"/>
      <c r="AJ293" s="170"/>
    </row>
    <row r="294" spans="1:36" s="10" customFormat="1">
      <c r="A294" s="172">
        <v>3431</v>
      </c>
      <c r="B294" s="174" t="s">
        <v>128</v>
      </c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  <c r="AA294" s="163"/>
      <c r="AB294" s="163"/>
      <c r="AC294" s="163"/>
      <c r="AD294" s="163"/>
      <c r="AE294" s="163"/>
      <c r="AF294" s="163"/>
      <c r="AG294" s="163"/>
      <c r="AH294" s="163"/>
      <c r="AI294" s="163"/>
      <c r="AJ294" s="163"/>
    </row>
    <row r="295" spans="1:36" s="10" customFormat="1" ht="24">
      <c r="A295" s="172">
        <v>3432</v>
      </c>
      <c r="B295" s="173" t="s">
        <v>130</v>
      </c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  <c r="AA295" s="163"/>
      <c r="AB295" s="163"/>
      <c r="AC295" s="163"/>
      <c r="AD295" s="163"/>
      <c r="AE295" s="163"/>
      <c r="AF295" s="163"/>
      <c r="AG295" s="163"/>
      <c r="AH295" s="163"/>
      <c r="AI295" s="163"/>
      <c r="AJ295" s="163"/>
    </row>
    <row r="296" spans="1:36" s="10" customFormat="1">
      <c r="A296" s="172">
        <v>3433</v>
      </c>
      <c r="B296" s="173" t="s">
        <v>354</v>
      </c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  <c r="AA296" s="163"/>
      <c r="AB296" s="163"/>
      <c r="AC296" s="163"/>
      <c r="AD296" s="163"/>
      <c r="AE296" s="163"/>
      <c r="AF296" s="163"/>
      <c r="AG296" s="163"/>
      <c r="AH296" s="163"/>
      <c r="AI296" s="163"/>
      <c r="AJ296" s="163"/>
    </row>
    <row r="297" spans="1:36" s="83" customFormat="1" ht="24.75" customHeight="1">
      <c r="A297" s="176" t="s">
        <v>160</v>
      </c>
      <c r="B297" s="177" t="s">
        <v>161</v>
      </c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  <c r="AA297" s="170"/>
      <c r="AB297" s="170"/>
      <c r="AC297" s="170"/>
      <c r="AD297" s="170"/>
      <c r="AE297" s="170"/>
      <c r="AF297" s="170"/>
      <c r="AG297" s="170"/>
      <c r="AH297" s="170"/>
      <c r="AI297" s="170"/>
      <c r="AJ297" s="170"/>
    </row>
    <row r="298" spans="1:36" s="10" customFormat="1">
      <c r="A298" s="172">
        <v>4221</v>
      </c>
      <c r="B298" s="173" t="s">
        <v>168</v>
      </c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3"/>
      <c r="AB298" s="163"/>
      <c r="AC298" s="163"/>
      <c r="AD298" s="163"/>
      <c r="AE298" s="163"/>
      <c r="AF298" s="163"/>
      <c r="AG298" s="163"/>
      <c r="AH298" s="163"/>
      <c r="AI298" s="163"/>
      <c r="AJ298" s="163"/>
    </row>
    <row r="299" spans="1:36" s="10" customFormat="1">
      <c r="A299" s="172">
        <v>4222</v>
      </c>
      <c r="B299" s="173" t="s">
        <v>170</v>
      </c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  <c r="AA299" s="163"/>
      <c r="AB299" s="163"/>
      <c r="AC299" s="163"/>
      <c r="AD299" s="163"/>
      <c r="AE299" s="163"/>
      <c r="AF299" s="163"/>
      <c r="AG299" s="163"/>
      <c r="AH299" s="163"/>
      <c r="AI299" s="163"/>
      <c r="AJ299" s="163"/>
    </row>
    <row r="300" spans="1:36" s="10" customFormat="1">
      <c r="A300" s="172">
        <v>4223</v>
      </c>
      <c r="B300" s="173" t="s">
        <v>172</v>
      </c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  <c r="AA300" s="163"/>
      <c r="AB300" s="163"/>
      <c r="AC300" s="163"/>
      <c r="AD300" s="163"/>
      <c r="AE300" s="163"/>
      <c r="AF300" s="163"/>
      <c r="AG300" s="163"/>
      <c r="AH300" s="163"/>
      <c r="AI300" s="163"/>
      <c r="AJ300" s="163"/>
    </row>
    <row r="301" spans="1:36" s="10" customFormat="1">
      <c r="A301" s="172">
        <v>4224</v>
      </c>
      <c r="B301" s="173" t="s">
        <v>174</v>
      </c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  <c r="V301" s="162"/>
      <c r="W301" s="162"/>
      <c r="X301" s="162"/>
      <c r="Y301" s="162"/>
      <c r="Z301" s="162"/>
      <c r="AA301" s="163"/>
      <c r="AB301" s="163"/>
      <c r="AC301" s="163"/>
      <c r="AD301" s="163"/>
      <c r="AE301" s="163"/>
      <c r="AF301" s="163"/>
      <c r="AG301" s="163"/>
      <c r="AH301" s="163"/>
      <c r="AI301" s="163"/>
      <c r="AJ301" s="163"/>
    </row>
    <row r="302" spans="1:36" s="10" customFormat="1">
      <c r="A302" s="172">
        <v>4225</v>
      </c>
      <c r="B302" s="173" t="s">
        <v>356</v>
      </c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  <c r="AA302" s="163"/>
      <c r="AB302" s="163"/>
      <c r="AC302" s="163"/>
      <c r="AD302" s="163"/>
      <c r="AE302" s="163"/>
      <c r="AF302" s="163"/>
      <c r="AG302" s="163"/>
      <c r="AH302" s="163"/>
      <c r="AI302" s="163"/>
      <c r="AJ302" s="163"/>
    </row>
    <row r="303" spans="1:36" s="10" customFormat="1">
      <c r="A303" s="172">
        <v>4226</v>
      </c>
      <c r="B303" s="173" t="s">
        <v>178</v>
      </c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  <c r="AA303" s="163"/>
      <c r="AB303" s="163"/>
      <c r="AC303" s="163"/>
      <c r="AD303" s="163"/>
      <c r="AE303" s="163"/>
      <c r="AF303" s="163"/>
      <c r="AG303" s="163"/>
      <c r="AH303" s="163"/>
      <c r="AI303" s="163"/>
      <c r="AJ303" s="163"/>
    </row>
    <row r="304" spans="1:36" s="10" customFormat="1">
      <c r="A304" s="172">
        <v>4227</v>
      </c>
      <c r="B304" s="174" t="s">
        <v>49</v>
      </c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  <c r="AA304" s="163"/>
      <c r="AB304" s="163"/>
      <c r="AC304" s="163"/>
      <c r="AD304" s="163"/>
      <c r="AE304" s="163"/>
      <c r="AF304" s="163"/>
      <c r="AG304" s="163"/>
      <c r="AH304" s="163"/>
      <c r="AI304" s="163"/>
      <c r="AJ304" s="163"/>
    </row>
    <row r="305" spans="1:36" s="10" customFormat="1">
      <c r="A305" s="172">
        <v>4231</v>
      </c>
      <c r="B305" s="173" t="s">
        <v>183</v>
      </c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  <c r="V305" s="162"/>
      <c r="W305" s="162"/>
      <c r="X305" s="162"/>
      <c r="Y305" s="162"/>
      <c r="Z305" s="162"/>
      <c r="AA305" s="163"/>
      <c r="AB305" s="163"/>
      <c r="AC305" s="163"/>
      <c r="AD305" s="163"/>
      <c r="AE305" s="163"/>
      <c r="AF305" s="163"/>
      <c r="AG305" s="163"/>
      <c r="AH305" s="163"/>
      <c r="AI305" s="163"/>
      <c r="AJ305" s="163"/>
    </row>
    <row r="306" spans="1:36" s="10" customFormat="1">
      <c r="A306" s="172">
        <v>4241</v>
      </c>
      <c r="B306" s="173" t="s">
        <v>357</v>
      </c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  <c r="AA306" s="163"/>
      <c r="AB306" s="163"/>
      <c r="AC306" s="163"/>
      <c r="AD306" s="163"/>
      <c r="AE306" s="163"/>
      <c r="AF306" s="163"/>
      <c r="AG306" s="163"/>
      <c r="AH306" s="163"/>
      <c r="AI306" s="163"/>
      <c r="AJ306" s="163"/>
    </row>
    <row r="307" spans="1:36" s="83" customFormat="1" ht="24">
      <c r="A307" s="176" t="s">
        <v>209</v>
      </c>
      <c r="B307" s="177" t="s">
        <v>367</v>
      </c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70"/>
      <c r="AB307" s="170"/>
      <c r="AC307" s="170"/>
      <c r="AD307" s="170"/>
      <c r="AE307" s="170"/>
      <c r="AF307" s="170"/>
      <c r="AG307" s="170"/>
      <c r="AH307" s="170"/>
      <c r="AI307" s="170"/>
      <c r="AJ307" s="170"/>
    </row>
    <row r="308" spans="1:36" s="10" customFormat="1" ht="24">
      <c r="A308" s="172">
        <v>4511</v>
      </c>
      <c r="B308" s="173" t="s">
        <v>50</v>
      </c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  <c r="V308" s="162"/>
      <c r="W308" s="162"/>
      <c r="X308" s="162"/>
      <c r="Y308" s="162"/>
      <c r="Z308" s="162"/>
      <c r="AA308" s="163"/>
      <c r="AB308" s="163"/>
      <c r="AC308" s="163"/>
      <c r="AD308" s="163"/>
      <c r="AE308" s="163"/>
      <c r="AF308" s="163"/>
      <c r="AG308" s="163"/>
      <c r="AH308" s="163"/>
      <c r="AI308" s="163"/>
      <c r="AJ308" s="163"/>
    </row>
    <row r="309" spans="1:36" s="10" customFormat="1">
      <c r="A309" s="164" t="s">
        <v>38</v>
      </c>
      <c r="B309" s="175" t="s">
        <v>370</v>
      </c>
      <c r="C309" s="165"/>
      <c r="D309" s="165"/>
      <c r="E309" s="165"/>
      <c r="F309" s="165"/>
      <c r="G309" s="165"/>
      <c r="H309" s="165"/>
      <c r="I309" s="165"/>
      <c r="J309" s="165"/>
      <c r="K309" s="165"/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3"/>
      <c r="AB309" s="163"/>
      <c r="AC309" s="163"/>
      <c r="AD309" s="163"/>
      <c r="AE309" s="163"/>
      <c r="AF309" s="163"/>
      <c r="AG309" s="163"/>
      <c r="AH309" s="163"/>
      <c r="AI309" s="163"/>
      <c r="AJ309" s="163"/>
    </row>
    <row r="310" spans="1:36" s="10" customFormat="1">
      <c r="A310" s="158">
        <v>3</v>
      </c>
      <c r="B310" s="166" t="s">
        <v>348</v>
      </c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  <c r="X310" s="162"/>
      <c r="Y310" s="162"/>
      <c r="Z310" s="162"/>
      <c r="AA310" s="163"/>
      <c r="AB310" s="163"/>
      <c r="AC310" s="163"/>
      <c r="AD310" s="163"/>
      <c r="AE310" s="163"/>
      <c r="AF310" s="163"/>
      <c r="AG310" s="163"/>
      <c r="AH310" s="163"/>
      <c r="AI310" s="163"/>
      <c r="AJ310" s="163"/>
    </row>
    <row r="311" spans="1:36" s="83" customFormat="1">
      <c r="A311" s="167">
        <v>31</v>
      </c>
      <c r="B311" s="168" t="s">
        <v>21</v>
      </c>
      <c r="C311" s="169"/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  <c r="AA311" s="170"/>
      <c r="AB311" s="170"/>
      <c r="AC311" s="170"/>
      <c r="AD311" s="170"/>
      <c r="AE311" s="170"/>
      <c r="AF311" s="170"/>
      <c r="AG311" s="170"/>
      <c r="AH311" s="170"/>
      <c r="AI311" s="170"/>
      <c r="AJ311" s="170"/>
    </row>
    <row r="312" spans="1:36">
      <c r="A312" s="171">
        <v>3111</v>
      </c>
      <c r="B312" s="159" t="s">
        <v>349</v>
      </c>
      <c r="C312" s="160"/>
      <c r="D312" s="160"/>
      <c r="E312" s="160"/>
      <c r="F312" s="160"/>
      <c r="G312" s="160"/>
      <c r="H312" s="160"/>
      <c r="I312" s="160"/>
      <c r="J312" s="160"/>
      <c r="K312" s="160"/>
      <c r="L312" s="160"/>
      <c r="M312" s="160"/>
      <c r="N312" s="160"/>
      <c r="O312" s="160"/>
      <c r="P312" s="160"/>
      <c r="Q312" s="160"/>
      <c r="R312" s="160"/>
      <c r="S312" s="160"/>
      <c r="T312" s="160"/>
      <c r="U312" s="160"/>
      <c r="V312" s="160"/>
      <c r="W312" s="160"/>
      <c r="X312" s="160"/>
      <c r="Y312" s="160"/>
      <c r="Z312" s="160"/>
      <c r="AA312" s="161"/>
      <c r="AB312" s="161"/>
      <c r="AC312" s="161"/>
      <c r="AD312" s="161"/>
      <c r="AE312" s="161"/>
      <c r="AF312" s="161"/>
      <c r="AG312" s="161"/>
      <c r="AH312" s="161"/>
      <c r="AI312" s="161"/>
      <c r="AJ312" s="161"/>
    </row>
    <row r="313" spans="1:36">
      <c r="A313" s="171">
        <v>3113</v>
      </c>
      <c r="B313" s="159" t="s">
        <v>58</v>
      </c>
      <c r="C313" s="160"/>
      <c r="D313" s="160"/>
      <c r="E313" s="160"/>
      <c r="F313" s="160"/>
      <c r="G313" s="160"/>
      <c r="H313" s="160"/>
      <c r="I313" s="160"/>
      <c r="J313" s="160"/>
      <c r="K313" s="160"/>
      <c r="L313" s="160"/>
      <c r="M313" s="160"/>
      <c r="N313" s="160"/>
      <c r="O313" s="160"/>
      <c r="P313" s="160"/>
      <c r="Q313" s="160"/>
      <c r="R313" s="160"/>
      <c r="S313" s="160"/>
      <c r="T313" s="160"/>
      <c r="U313" s="160"/>
      <c r="V313" s="160"/>
      <c r="W313" s="160"/>
      <c r="X313" s="160"/>
      <c r="Y313" s="160"/>
      <c r="Z313" s="160"/>
      <c r="AA313" s="161"/>
      <c r="AB313" s="161"/>
      <c r="AC313" s="161"/>
      <c r="AD313" s="161"/>
      <c r="AE313" s="161"/>
      <c r="AF313" s="161"/>
      <c r="AG313" s="161"/>
      <c r="AH313" s="161"/>
      <c r="AI313" s="161"/>
      <c r="AJ313" s="161"/>
    </row>
    <row r="314" spans="1:36">
      <c r="A314" s="171">
        <v>3114</v>
      </c>
      <c r="B314" s="159" t="s">
        <v>60</v>
      </c>
      <c r="C314" s="160"/>
      <c r="D314" s="160"/>
      <c r="E314" s="160"/>
      <c r="F314" s="160"/>
      <c r="G314" s="160"/>
      <c r="H314" s="160"/>
      <c r="I314" s="160"/>
      <c r="J314" s="160"/>
      <c r="K314" s="160"/>
      <c r="L314" s="160"/>
      <c r="M314" s="160"/>
      <c r="N314" s="160"/>
      <c r="O314" s="160"/>
      <c r="P314" s="160"/>
      <c r="Q314" s="160"/>
      <c r="R314" s="160"/>
      <c r="S314" s="160"/>
      <c r="T314" s="160"/>
      <c r="U314" s="160"/>
      <c r="V314" s="160"/>
      <c r="W314" s="160"/>
      <c r="X314" s="160"/>
      <c r="Y314" s="160"/>
      <c r="Z314" s="160"/>
      <c r="AA314" s="161"/>
      <c r="AB314" s="161"/>
      <c r="AC314" s="161"/>
      <c r="AD314" s="161"/>
      <c r="AE314" s="161"/>
      <c r="AF314" s="161"/>
      <c r="AG314" s="161"/>
      <c r="AH314" s="161"/>
      <c r="AI314" s="161"/>
      <c r="AJ314" s="161"/>
    </row>
    <row r="315" spans="1:36">
      <c r="A315" s="171">
        <v>3121</v>
      </c>
      <c r="B315" s="159" t="s">
        <v>23</v>
      </c>
      <c r="C315" s="160"/>
      <c r="D315" s="160"/>
      <c r="E315" s="160"/>
      <c r="F315" s="160"/>
      <c r="G315" s="160"/>
      <c r="H315" s="160"/>
      <c r="I315" s="160"/>
      <c r="J315" s="160"/>
      <c r="K315" s="160"/>
      <c r="L315" s="160"/>
      <c r="M315" s="160"/>
      <c r="N315" s="160"/>
      <c r="O315" s="160"/>
      <c r="P315" s="160"/>
      <c r="Q315" s="160"/>
      <c r="R315" s="160"/>
      <c r="S315" s="160"/>
      <c r="T315" s="160"/>
      <c r="U315" s="160"/>
      <c r="V315" s="160"/>
      <c r="W315" s="160"/>
      <c r="X315" s="160"/>
      <c r="Y315" s="160"/>
      <c r="Z315" s="160"/>
      <c r="AA315" s="161"/>
      <c r="AB315" s="161"/>
      <c r="AC315" s="161"/>
      <c r="AD315" s="161"/>
      <c r="AE315" s="161"/>
      <c r="AF315" s="161"/>
      <c r="AG315" s="161"/>
      <c r="AH315" s="161"/>
      <c r="AI315" s="161"/>
      <c r="AJ315" s="161"/>
    </row>
    <row r="316" spans="1:36">
      <c r="A316" s="171">
        <v>3131</v>
      </c>
      <c r="B316" s="159" t="s">
        <v>350</v>
      </c>
      <c r="C316" s="160"/>
      <c r="D316" s="160"/>
      <c r="E316" s="160"/>
      <c r="F316" s="160"/>
      <c r="G316" s="160"/>
      <c r="H316" s="160"/>
      <c r="I316" s="160"/>
      <c r="J316" s="160"/>
      <c r="K316" s="160"/>
      <c r="L316" s="160"/>
      <c r="M316" s="160"/>
      <c r="N316" s="160"/>
      <c r="O316" s="160"/>
      <c r="P316" s="160"/>
      <c r="Q316" s="160"/>
      <c r="R316" s="160"/>
      <c r="S316" s="160"/>
      <c r="T316" s="160"/>
      <c r="U316" s="160"/>
      <c r="V316" s="160"/>
      <c r="W316" s="160"/>
      <c r="X316" s="160"/>
      <c r="Y316" s="160"/>
      <c r="Z316" s="160"/>
      <c r="AA316" s="161"/>
      <c r="AB316" s="161"/>
      <c r="AC316" s="161"/>
      <c r="AD316" s="161"/>
      <c r="AE316" s="161"/>
      <c r="AF316" s="161"/>
      <c r="AG316" s="161"/>
      <c r="AH316" s="161"/>
      <c r="AI316" s="161"/>
      <c r="AJ316" s="161"/>
    </row>
    <row r="317" spans="1:36" ht="25.5">
      <c r="A317" s="171">
        <v>3132</v>
      </c>
      <c r="B317" s="159" t="s">
        <v>45</v>
      </c>
      <c r="C317" s="160"/>
      <c r="D317" s="160"/>
      <c r="E317" s="160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160"/>
      <c r="Q317" s="160"/>
      <c r="R317" s="160"/>
      <c r="S317" s="160"/>
      <c r="T317" s="160"/>
      <c r="U317" s="160"/>
      <c r="V317" s="160"/>
      <c r="W317" s="160"/>
      <c r="X317" s="160"/>
      <c r="Y317" s="160"/>
      <c r="Z317" s="160"/>
      <c r="AA317" s="161"/>
      <c r="AB317" s="161"/>
      <c r="AC317" s="161"/>
      <c r="AD317" s="161"/>
      <c r="AE317" s="161"/>
      <c r="AF317" s="161"/>
      <c r="AG317" s="161"/>
      <c r="AH317" s="161"/>
      <c r="AI317" s="161"/>
      <c r="AJ317" s="161"/>
    </row>
    <row r="318" spans="1:36" ht="24">
      <c r="A318" s="172">
        <v>3133</v>
      </c>
      <c r="B318" s="173" t="s">
        <v>46</v>
      </c>
      <c r="C318" s="160"/>
      <c r="D318" s="160"/>
      <c r="E318" s="160"/>
      <c r="F318" s="160"/>
      <c r="G318" s="160"/>
      <c r="H318" s="160"/>
      <c r="I318" s="160"/>
      <c r="J318" s="160"/>
      <c r="K318" s="160"/>
      <c r="L318" s="160"/>
      <c r="M318" s="160"/>
      <c r="N318" s="160"/>
      <c r="O318" s="160"/>
      <c r="P318" s="160"/>
      <c r="Q318" s="160"/>
      <c r="R318" s="160"/>
      <c r="S318" s="160"/>
      <c r="T318" s="160"/>
      <c r="U318" s="160"/>
      <c r="V318" s="160"/>
      <c r="W318" s="160"/>
      <c r="X318" s="160"/>
      <c r="Y318" s="160"/>
      <c r="Z318" s="160"/>
      <c r="AA318" s="161"/>
      <c r="AB318" s="161"/>
      <c r="AC318" s="161"/>
      <c r="AD318" s="161"/>
      <c r="AE318" s="161"/>
      <c r="AF318" s="161"/>
      <c r="AG318" s="161"/>
      <c r="AH318" s="161"/>
      <c r="AI318" s="161"/>
      <c r="AJ318" s="161"/>
    </row>
    <row r="319" spans="1:36" s="83" customFormat="1">
      <c r="A319" s="167">
        <v>32</v>
      </c>
      <c r="B319" s="168" t="s">
        <v>25</v>
      </c>
      <c r="C319" s="169"/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70"/>
      <c r="AB319" s="170"/>
      <c r="AC319" s="170"/>
      <c r="AD319" s="170"/>
      <c r="AE319" s="170"/>
      <c r="AF319" s="170"/>
      <c r="AG319" s="170"/>
      <c r="AH319" s="170"/>
      <c r="AI319" s="170"/>
      <c r="AJ319" s="170"/>
    </row>
    <row r="320" spans="1:36" s="10" customFormat="1">
      <c r="A320" s="172">
        <v>3211</v>
      </c>
      <c r="B320" s="173" t="s">
        <v>67</v>
      </c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  <c r="X320" s="162"/>
      <c r="Y320" s="162"/>
      <c r="Z320" s="162"/>
      <c r="AA320" s="163"/>
      <c r="AB320" s="163"/>
      <c r="AC320" s="163"/>
      <c r="AD320" s="163"/>
      <c r="AE320" s="163"/>
      <c r="AF320" s="163"/>
      <c r="AG320" s="163"/>
      <c r="AH320" s="163"/>
      <c r="AI320" s="163"/>
      <c r="AJ320" s="163"/>
    </row>
    <row r="321" spans="1:36" s="10" customFormat="1" ht="24">
      <c r="A321" s="172">
        <v>3212</v>
      </c>
      <c r="B321" s="173" t="s">
        <v>69</v>
      </c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  <c r="AA321" s="163"/>
      <c r="AB321" s="163"/>
      <c r="AC321" s="163"/>
      <c r="AD321" s="163"/>
      <c r="AE321" s="163"/>
      <c r="AF321" s="163"/>
      <c r="AG321" s="163"/>
      <c r="AH321" s="163"/>
      <c r="AI321" s="163"/>
      <c r="AJ321" s="163"/>
    </row>
    <row r="322" spans="1:36" s="10" customFormat="1">
      <c r="A322" s="172">
        <v>3213</v>
      </c>
      <c r="B322" s="173" t="s">
        <v>71</v>
      </c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  <c r="V322" s="162"/>
      <c r="W322" s="162"/>
      <c r="X322" s="162"/>
      <c r="Y322" s="162"/>
      <c r="Z322" s="162"/>
      <c r="AA322" s="163"/>
      <c r="AB322" s="163"/>
      <c r="AC322" s="163"/>
      <c r="AD322" s="163"/>
      <c r="AE322" s="163"/>
      <c r="AF322" s="163"/>
      <c r="AG322" s="163"/>
      <c r="AH322" s="163"/>
      <c r="AI322" s="163"/>
      <c r="AJ322" s="163"/>
    </row>
    <row r="323" spans="1:36" s="10" customFormat="1">
      <c r="A323" s="172">
        <v>3214</v>
      </c>
      <c r="B323" s="173" t="s">
        <v>73</v>
      </c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  <c r="V323" s="162"/>
      <c r="W323" s="162"/>
      <c r="X323" s="162"/>
      <c r="Y323" s="162"/>
      <c r="Z323" s="162"/>
      <c r="AA323" s="163"/>
      <c r="AB323" s="163"/>
      <c r="AC323" s="163"/>
      <c r="AD323" s="163"/>
      <c r="AE323" s="163"/>
      <c r="AF323" s="163"/>
      <c r="AG323" s="163"/>
      <c r="AH323" s="163"/>
      <c r="AI323" s="163"/>
      <c r="AJ323" s="163"/>
    </row>
    <row r="324" spans="1:36" s="10" customFormat="1" ht="24">
      <c r="A324" s="172">
        <v>3221</v>
      </c>
      <c r="B324" s="173" t="s">
        <v>47</v>
      </c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  <c r="V324" s="162"/>
      <c r="W324" s="162"/>
      <c r="X324" s="162"/>
      <c r="Y324" s="162"/>
      <c r="Z324" s="162"/>
      <c r="AA324" s="163"/>
      <c r="AB324" s="163"/>
      <c r="AC324" s="163"/>
      <c r="AD324" s="163"/>
      <c r="AE324" s="163"/>
      <c r="AF324" s="163"/>
      <c r="AG324" s="163"/>
      <c r="AH324" s="163"/>
      <c r="AI324" s="163"/>
      <c r="AJ324" s="163"/>
    </row>
    <row r="325" spans="1:36" s="10" customFormat="1">
      <c r="A325" s="172">
        <v>3222</v>
      </c>
      <c r="B325" s="173" t="s">
        <v>48</v>
      </c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  <c r="V325" s="162"/>
      <c r="W325" s="162"/>
      <c r="X325" s="162"/>
      <c r="Y325" s="162"/>
      <c r="Z325" s="162"/>
      <c r="AA325" s="163"/>
      <c r="AB325" s="163"/>
      <c r="AC325" s="163"/>
      <c r="AD325" s="163"/>
      <c r="AE325" s="163"/>
      <c r="AF325" s="163"/>
      <c r="AG325" s="163"/>
      <c r="AH325" s="163"/>
      <c r="AI325" s="163"/>
      <c r="AJ325" s="163"/>
    </row>
    <row r="326" spans="1:36" s="10" customFormat="1">
      <c r="A326" s="172">
        <v>3223</v>
      </c>
      <c r="B326" s="173" t="s">
        <v>78</v>
      </c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  <c r="V326" s="162"/>
      <c r="W326" s="162"/>
      <c r="X326" s="162"/>
      <c r="Y326" s="162"/>
      <c r="Z326" s="162"/>
      <c r="AA326" s="163"/>
      <c r="AB326" s="163"/>
      <c r="AC326" s="163"/>
      <c r="AD326" s="163"/>
      <c r="AE326" s="163"/>
      <c r="AF326" s="163"/>
      <c r="AG326" s="163"/>
      <c r="AH326" s="163"/>
      <c r="AI326" s="163"/>
      <c r="AJ326" s="163"/>
    </row>
    <row r="327" spans="1:36" s="10" customFormat="1" ht="24">
      <c r="A327" s="172">
        <v>3224</v>
      </c>
      <c r="B327" s="173" t="s">
        <v>80</v>
      </c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  <c r="X327" s="162"/>
      <c r="Y327" s="162"/>
      <c r="Z327" s="162"/>
      <c r="AA327" s="163"/>
      <c r="AB327" s="163"/>
      <c r="AC327" s="163"/>
      <c r="AD327" s="163"/>
      <c r="AE327" s="163"/>
      <c r="AF327" s="163"/>
      <c r="AG327" s="163"/>
      <c r="AH327" s="163"/>
      <c r="AI327" s="163"/>
      <c r="AJ327" s="163"/>
    </row>
    <row r="328" spans="1:36">
      <c r="A328" s="172">
        <v>3225</v>
      </c>
      <c r="B328" s="173" t="s">
        <v>82</v>
      </c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1"/>
      <c r="AB328" s="161"/>
      <c r="AC328" s="161"/>
      <c r="AD328" s="161"/>
      <c r="AE328" s="161"/>
      <c r="AF328" s="161"/>
      <c r="AG328" s="161"/>
      <c r="AH328" s="161"/>
      <c r="AI328" s="161"/>
      <c r="AJ328" s="161"/>
    </row>
    <row r="329" spans="1:36">
      <c r="A329" s="172">
        <v>3226</v>
      </c>
      <c r="B329" s="173" t="s">
        <v>351</v>
      </c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1"/>
      <c r="AB329" s="161"/>
      <c r="AC329" s="161"/>
      <c r="AD329" s="161"/>
      <c r="AE329" s="161"/>
      <c r="AF329" s="161"/>
      <c r="AG329" s="161"/>
      <c r="AH329" s="161"/>
      <c r="AI329" s="161"/>
      <c r="AJ329" s="161"/>
    </row>
    <row r="330" spans="1:36">
      <c r="A330" s="172">
        <v>3227</v>
      </c>
      <c r="B330" s="173" t="s">
        <v>84</v>
      </c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1"/>
      <c r="AB330" s="161"/>
      <c r="AC330" s="161"/>
      <c r="AD330" s="161"/>
      <c r="AE330" s="161"/>
      <c r="AF330" s="161"/>
      <c r="AG330" s="161"/>
      <c r="AH330" s="161"/>
      <c r="AI330" s="161"/>
      <c r="AJ330" s="161"/>
    </row>
    <row r="331" spans="1:36" s="10" customFormat="1">
      <c r="A331" s="172">
        <v>3231</v>
      </c>
      <c r="B331" s="173" t="s">
        <v>87</v>
      </c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  <c r="X331" s="162"/>
      <c r="Y331" s="162"/>
      <c r="Z331" s="162"/>
      <c r="AA331" s="163"/>
      <c r="AB331" s="163"/>
      <c r="AC331" s="163"/>
      <c r="AD331" s="163"/>
      <c r="AE331" s="163"/>
      <c r="AF331" s="163"/>
      <c r="AG331" s="163"/>
      <c r="AH331" s="163"/>
      <c r="AI331" s="163"/>
      <c r="AJ331" s="163"/>
    </row>
    <row r="332" spans="1:36" s="10" customFormat="1" ht="24">
      <c r="A332" s="172">
        <v>3232</v>
      </c>
      <c r="B332" s="173" t="s">
        <v>51</v>
      </c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  <c r="X332" s="162"/>
      <c r="Y332" s="162"/>
      <c r="Z332" s="162"/>
      <c r="AA332" s="163"/>
      <c r="AB332" s="163"/>
      <c r="AC332" s="163"/>
      <c r="AD332" s="163"/>
      <c r="AE332" s="163"/>
      <c r="AF332" s="163"/>
      <c r="AG332" s="163"/>
      <c r="AH332" s="163"/>
      <c r="AI332" s="163"/>
      <c r="AJ332" s="163"/>
    </row>
    <row r="333" spans="1:36" s="10" customFormat="1">
      <c r="A333" s="172">
        <v>3233</v>
      </c>
      <c r="B333" s="173" t="s">
        <v>90</v>
      </c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  <c r="AA333" s="163"/>
      <c r="AB333" s="163"/>
      <c r="AC333" s="163"/>
      <c r="AD333" s="163"/>
      <c r="AE333" s="163"/>
      <c r="AF333" s="163"/>
      <c r="AG333" s="163"/>
      <c r="AH333" s="163"/>
      <c r="AI333" s="163"/>
      <c r="AJ333" s="163"/>
    </row>
    <row r="334" spans="1:36" s="10" customFormat="1">
      <c r="A334" s="172">
        <v>3234</v>
      </c>
      <c r="B334" s="173" t="s">
        <v>92</v>
      </c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  <c r="V334" s="162"/>
      <c r="W334" s="162"/>
      <c r="X334" s="162"/>
      <c r="Y334" s="162"/>
      <c r="Z334" s="162"/>
      <c r="AA334" s="163"/>
      <c r="AB334" s="163"/>
      <c r="AC334" s="163"/>
      <c r="AD334" s="163"/>
      <c r="AE334" s="163"/>
      <c r="AF334" s="163"/>
      <c r="AG334" s="163"/>
      <c r="AH334" s="163"/>
      <c r="AI334" s="163"/>
      <c r="AJ334" s="163"/>
    </row>
    <row r="335" spans="1:36" s="10" customFormat="1">
      <c r="A335" s="172">
        <v>3235</v>
      </c>
      <c r="B335" s="173" t="s">
        <v>94</v>
      </c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  <c r="V335" s="162"/>
      <c r="W335" s="162"/>
      <c r="X335" s="162"/>
      <c r="Y335" s="162"/>
      <c r="Z335" s="162"/>
      <c r="AA335" s="163"/>
      <c r="AB335" s="163"/>
      <c r="AC335" s="163"/>
      <c r="AD335" s="163"/>
      <c r="AE335" s="163"/>
      <c r="AF335" s="163"/>
      <c r="AG335" s="163"/>
      <c r="AH335" s="163"/>
      <c r="AI335" s="163"/>
      <c r="AJ335" s="163"/>
    </row>
    <row r="336" spans="1:36" s="10" customFormat="1">
      <c r="A336" s="172">
        <v>3236</v>
      </c>
      <c r="B336" s="173" t="s">
        <v>96</v>
      </c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  <c r="V336" s="162"/>
      <c r="W336" s="162"/>
      <c r="X336" s="162"/>
      <c r="Y336" s="162"/>
      <c r="Z336" s="162"/>
      <c r="AA336" s="163"/>
      <c r="AB336" s="163"/>
      <c r="AC336" s="163"/>
      <c r="AD336" s="163"/>
      <c r="AE336" s="163"/>
      <c r="AF336" s="163"/>
      <c r="AG336" s="163"/>
      <c r="AH336" s="163"/>
      <c r="AI336" s="163"/>
      <c r="AJ336" s="163"/>
    </row>
    <row r="337" spans="1:36" s="10" customFormat="1">
      <c r="A337" s="172">
        <v>3237</v>
      </c>
      <c r="B337" s="173" t="s">
        <v>98</v>
      </c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  <c r="V337" s="162"/>
      <c r="W337" s="162"/>
      <c r="X337" s="162"/>
      <c r="Y337" s="162"/>
      <c r="Z337" s="162"/>
      <c r="AA337" s="163"/>
      <c r="AB337" s="163"/>
      <c r="AC337" s="163"/>
      <c r="AD337" s="163"/>
      <c r="AE337" s="163"/>
      <c r="AF337" s="163"/>
      <c r="AG337" s="163"/>
      <c r="AH337" s="163"/>
      <c r="AI337" s="163"/>
      <c r="AJ337" s="163"/>
    </row>
    <row r="338" spans="1:36" s="10" customFormat="1">
      <c r="A338" s="172">
        <v>3238</v>
      </c>
      <c r="B338" s="173" t="s">
        <v>100</v>
      </c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  <c r="AA338" s="163"/>
      <c r="AB338" s="163"/>
      <c r="AC338" s="163"/>
      <c r="AD338" s="163"/>
      <c r="AE338" s="163"/>
      <c r="AF338" s="163"/>
      <c r="AG338" s="163"/>
      <c r="AH338" s="163"/>
      <c r="AI338" s="163"/>
      <c r="AJ338" s="163"/>
    </row>
    <row r="339" spans="1:36">
      <c r="A339" s="172">
        <v>3239</v>
      </c>
      <c r="B339" s="173" t="s">
        <v>102</v>
      </c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1"/>
      <c r="AB339" s="161"/>
      <c r="AC339" s="161"/>
      <c r="AD339" s="161"/>
      <c r="AE339" s="161"/>
      <c r="AF339" s="161"/>
      <c r="AG339" s="161"/>
      <c r="AH339" s="161"/>
      <c r="AI339" s="161"/>
      <c r="AJ339" s="161"/>
    </row>
    <row r="340" spans="1:36" s="10" customFormat="1" ht="24">
      <c r="A340" s="172">
        <v>3241</v>
      </c>
      <c r="B340" s="173" t="s">
        <v>104</v>
      </c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  <c r="AA340" s="163"/>
      <c r="AB340" s="163"/>
      <c r="AC340" s="163"/>
      <c r="AD340" s="163"/>
      <c r="AE340" s="163"/>
      <c r="AF340" s="163"/>
      <c r="AG340" s="163"/>
      <c r="AH340" s="163"/>
      <c r="AI340" s="163"/>
      <c r="AJ340" s="163"/>
    </row>
    <row r="341" spans="1:36" s="10" customFormat="1">
      <c r="A341" s="172">
        <v>3291</v>
      </c>
      <c r="B341" s="174" t="s">
        <v>108</v>
      </c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  <c r="AA341" s="163"/>
      <c r="AB341" s="163"/>
      <c r="AC341" s="163"/>
      <c r="AD341" s="163"/>
      <c r="AE341" s="163"/>
      <c r="AF341" s="163"/>
      <c r="AG341" s="163"/>
      <c r="AH341" s="163"/>
      <c r="AI341" s="163"/>
      <c r="AJ341" s="163"/>
    </row>
    <row r="342" spans="1:36" s="10" customFormat="1">
      <c r="A342" s="172">
        <v>3292</v>
      </c>
      <c r="B342" s="173" t="s">
        <v>110</v>
      </c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62"/>
      <c r="X342" s="162"/>
      <c r="Y342" s="162"/>
      <c r="Z342" s="162"/>
      <c r="AA342" s="163"/>
      <c r="AB342" s="163"/>
      <c r="AC342" s="163"/>
      <c r="AD342" s="163"/>
      <c r="AE342" s="163"/>
      <c r="AF342" s="163"/>
      <c r="AG342" s="163"/>
      <c r="AH342" s="163"/>
      <c r="AI342" s="163"/>
      <c r="AJ342" s="163"/>
    </row>
    <row r="343" spans="1:36" s="10" customFormat="1">
      <c r="A343" s="172">
        <v>3293</v>
      </c>
      <c r="B343" s="173" t="s">
        <v>112</v>
      </c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  <c r="AA343" s="163"/>
      <c r="AB343" s="163"/>
      <c r="AC343" s="163"/>
      <c r="AD343" s="163"/>
      <c r="AE343" s="163"/>
      <c r="AF343" s="163"/>
      <c r="AG343" s="163"/>
      <c r="AH343" s="163"/>
      <c r="AI343" s="163"/>
      <c r="AJ343" s="163"/>
    </row>
    <row r="344" spans="1:36" s="10" customFormat="1">
      <c r="A344" s="172">
        <v>3294</v>
      </c>
      <c r="B344" s="173" t="s">
        <v>352</v>
      </c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  <c r="AA344" s="163"/>
      <c r="AB344" s="163"/>
      <c r="AC344" s="163"/>
      <c r="AD344" s="163"/>
      <c r="AE344" s="163"/>
      <c r="AF344" s="163"/>
      <c r="AG344" s="163"/>
      <c r="AH344" s="163"/>
      <c r="AI344" s="163"/>
      <c r="AJ344" s="163"/>
    </row>
    <row r="345" spans="1:36" s="10" customFormat="1">
      <c r="A345" s="172">
        <v>3295</v>
      </c>
      <c r="B345" s="173" t="s">
        <v>116</v>
      </c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  <c r="AA345" s="163"/>
      <c r="AB345" s="163"/>
      <c r="AC345" s="163"/>
      <c r="AD345" s="163"/>
      <c r="AE345" s="163"/>
      <c r="AF345" s="163"/>
      <c r="AG345" s="163"/>
      <c r="AH345" s="163"/>
      <c r="AI345" s="163"/>
      <c r="AJ345" s="163"/>
    </row>
    <row r="346" spans="1:36" s="10" customFormat="1">
      <c r="A346" s="172">
        <v>3299</v>
      </c>
      <c r="B346" s="173" t="s">
        <v>353</v>
      </c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3"/>
      <c r="AB346" s="163"/>
      <c r="AC346" s="163"/>
      <c r="AD346" s="163"/>
      <c r="AE346" s="163"/>
      <c r="AF346" s="163"/>
      <c r="AG346" s="163"/>
      <c r="AH346" s="163"/>
      <c r="AI346" s="163"/>
      <c r="AJ346" s="163"/>
    </row>
    <row r="347" spans="1:36" s="83" customFormat="1">
      <c r="A347" s="167">
        <v>34</v>
      </c>
      <c r="B347" s="168" t="s">
        <v>121</v>
      </c>
      <c r="C347" s="169"/>
      <c r="D347" s="169"/>
      <c r="E347" s="169"/>
      <c r="F347" s="169"/>
      <c r="G347" s="169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70"/>
      <c r="AB347" s="170"/>
      <c r="AC347" s="170"/>
      <c r="AD347" s="170"/>
      <c r="AE347" s="170"/>
      <c r="AF347" s="170"/>
      <c r="AG347" s="170"/>
      <c r="AH347" s="170"/>
      <c r="AI347" s="170"/>
      <c r="AJ347" s="170"/>
    </row>
    <row r="348" spans="1:36" s="10" customFormat="1">
      <c r="A348" s="172">
        <v>3431</v>
      </c>
      <c r="B348" s="174" t="s">
        <v>128</v>
      </c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  <c r="V348" s="162"/>
      <c r="W348" s="162"/>
      <c r="X348" s="162"/>
      <c r="Y348" s="162"/>
      <c r="Z348" s="162"/>
      <c r="AA348" s="163"/>
      <c r="AB348" s="163"/>
      <c r="AC348" s="163"/>
      <c r="AD348" s="163"/>
      <c r="AE348" s="163"/>
      <c r="AF348" s="163"/>
      <c r="AG348" s="163"/>
      <c r="AH348" s="163"/>
      <c r="AI348" s="163"/>
      <c r="AJ348" s="163"/>
    </row>
    <row r="349" spans="1:36" s="10" customFormat="1" ht="24">
      <c r="A349" s="172">
        <v>3432</v>
      </c>
      <c r="B349" s="173" t="s">
        <v>130</v>
      </c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  <c r="V349" s="162"/>
      <c r="W349" s="162"/>
      <c r="X349" s="162"/>
      <c r="Y349" s="162"/>
      <c r="Z349" s="162"/>
      <c r="AA349" s="163"/>
      <c r="AB349" s="163"/>
      <c r="AC349" s="163"/>
      <c r="AD349" s="163"/>
      <c r="AE349" s="163"/>
      <c r="AF349" s="163"/>
      <c r="AG349" s="163"/>
      <c r="AH349" s="163"/>
      <c r="AI349" s="163"/>
      <c r="AJ349" s="163"/>
    </row>
    <row r="350" spans="1:36" s="10" customFormat="1">
      <c r="A350" s="172">
        <v>3433</v>
      </c>
      <c r="B350" s="173" t="s">
        <v>354</v>
      </c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  <c r="V350" s="162"/>
      <c r="W350" s="162"/>
      <c r="X350" s="162"/>
      <c r="Y350" s="162"/>
      <c r="Z350" s="162"/>
      <c r="AA350" s="163"/>
      <c r="AB350" s="163"/>
      <c r="AC350" s="163"/>
      <c r="AD350" s="163"/>
      <c r="AE350" s="163"/>
      <c r="AF350" s="163"/>
      <c r="AG350" s="163"/>
      <c r="AH350" s="163"/>
      <c r="AI350" s="163"/>
      <c r="AJ350" s="163"/>
    </row>
    <row r="351" spans="1:36" s="83" customFormat="1" ht="24.75" customHeight="1">
      <c r="A351" s="176" t="s">
        <v>160</v>
      </c>
      <c r="B351" s="177" t="s">
        <v>161</v>
      </c>
      <c r="C351" s="169"/>
      <c r="D351" s="169"/>
      <c r="E351" s="169"/>
      <c r="F351" s="169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70"/>
      <c r="AB351" s="170"/>
      <c r="AC351" s="170"/>
      <c r="AD351" s="170"/>
      <c r="AE351" s="170"/>
      <c r="AF351" s="170"/>
      <c r="AG351" s="170"/>
      <c r="AH351" s="170"/>
      <c r="AI351" s="170"/>
      <c r="AJ351" s="170"/>
    </row>
    <row r="352" spans="1:36" s="10" customFormat="1">
      <c r="A352" s="172">
        <v>4221</v>
      </c>
      <c r="B352" s="173" t="s">
        <v>168</v>
      </c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  <c r="V352" s="162"/>
      <c r="W352" s="162"/>
      <c r="X352" s="162"/>
      <c r="Y352" s="162"/>
      <c r="Z352" s="162"/>
      <c r="AA352" s="163"/>
      <c r="AB352" s="163"/>
      <c r="AC352" s="163"/>
      <c r="AD352" s="163"/>
      <c r="AE352" s="163"/>
      <c r="AF352" s="163"/>
      <c r="AG352" s="163"/>
      <c r="AH352" s="163"/>
      <c r="AI352" s="163"/>
      <c r="AJ352" s="163"/>
    </row>
    <row r="353" spans="1:36" s="10" customFormat="1">
      <c r="A353" s="172">
        <v>4222</v>
      </c>
      <c r="B353" s="173" t="s">
        <v>170</v>
      </c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  <c r="V353" s="162"/>
      <c r="W353" s="162"/>
      <c r="X353" s="162"/>
      <c r="Y353" s="162"/>
      <c r="Z353" s="162"/>
      <c r="AA353" s="163"/>
      <c r="AB353" s="163"/>
      <c r="AC353" s="163"/>
      <c r="AD353" s="163"/>
      <c r="AE353" s="163"/>
      <c r="AF353" s="163"/>
      <c r="AG353" s="163"/>
      <c r="AH353" s="163"/>
      <c r="AI353" s="163"/>
      <c r="AJ353" s="163"/>
    </row>
    <row r="354" spans="1:36" s="10" customFormat="1">
      <c r="A354" s="172">
        <v>4223</v>
      </c>
      <c r="B354" s="173" t="s">
        <v>172</v>
      </c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  <c r="V354" s="162"/>
      <c r="W354" s="162"/>
      <c r="X354" s="162"/>
      <c r="Y354" s="162"/>
      <c r="Z354" s="162"/>
      <c r="AA354" s="163"/>
      <c r="AB354" s="163"/>
      <c r="AC354" s="163"/>
      <c r="AD354" s="163"/>
      <c r="AE354" s="163"/>
      <c r="AF354" s="163"/>
      <c r="AG354" s="163"/>
      <c r="AH354" s="163"/>
      <c r="AI354" s="163"/>
      <c r="AJ354" s="163"/>
    </row>
    <row r="355" spans="1:36" s="10" customFormat="1">
      <c r="A355" s="172">
        <v>4224</v>
      </c>
      <c r="B355" s="173" t="s">
        <v>174</v>
      </c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  <c r="V355" s="162"/>
      <c r="W355" s="162"/>
      <c r="X355" s="162"/>
      <c r="Y355" s="162"/>
      <c r="Z355" s="162"/>
      <c r="AA355" s="163"/>
      <c r="AB355" s="163"/>
      <c r="AC355" s="163"/>
      <c r="AD355" s="163"/>
      <c r="AE355" s="163"/>
      <c r="AF355" s="163"/>
      <c r="AG355" s="163"/>
      <c r="AH355" s="163"/>
      <c r="AI355" s="163"/>
      <c r="AJ355" s="163"/>
    </row>
    <row r="356" spans="1:36" s="10" customFormat="1">
      <c r="A356" s="172">
        <v>4225</v>
      </c>
      <c r="B356" s="173" t="s">
        <v>356</v>
      </c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  <c r="V356" s="162"/>
      <c r="W356" s="162"/>
      <c r="X356" s="162"/>
      <c r="Y356" s="162"/>
      <c r="Z356" s="162"/>
      <c r="AA356" s="163"/>
      <c r="AB356" s="163"/>
      <c r="AC356" s="163"/>
      <c r="AD356" s="163"/>
      <c r="AE356" s="163"/>
      <c r="AF356" s="163"/>
      <c r="AG356" s="163"/>
      <c r="AH356" s="163"/>
      <c r="AI356" s="163"/>
      <c r="AJ356" s="163"/>
    </row>
    <row r="357" spans="1:36" s="10" customFormat="1">
      <c r="A357" s="172">
        <v>4226</v>
      </c>
      <c r="B357" s="173" t="s">
        <v>178</v>
      </c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  <c r="V357" s="162"/>
      <c r="W357" s="162"/>
      <c r="X357" s="162"/>
      <c r="Y357" s="162"/>
      <c r="Z357" s="162"/>
      <c r="AA357" s="163"/>
      <c r="AB357" s="163"/>
      <c r="AC357" s="163"/>
      <c r="AD357" s="163"/>
      <c r="AE357" s="163"/>
      <c r="AF357" s="163"/>
      <c r="AG357" s="163"/>
      <c r="AH357" s="163"/>
      <c r="AI357" s="163"/>
      <c r="AJ357" s="163"/>
    </row>
    <row r="358" spans="1:36" s="10" customFormat="1">
      <c r="A358" s="172">
        <v>4227</v>
      </c>
      <c r="B358" s="174" t="s">
        <v>49</v>
      </c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  <c r="AA358" s="163"/>
      <c r="AB358" s="163"/>
      <c r="AC358" s="163"/>
      <c r="AD358" s="163"/>
      <c r="AE358" s="163"/>
      <c r="AF358" s="163"/>
      <c r="AG358" s="163"/>
      <c r="AH358" s="163"/>
      <c r="AI358" s="163"/>
      <c r="AJ358" s="163"/>
    </row>
    <row r="359" spans="1:36" s="10" customFormat="1">
      <c r="A359" s="172">
        <v>4231</v>
      </c>
      <c r="B359" s="173" t="s">
        <v>183</v>
      </c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  <c r="V359" s="162"/>
      <c r="W359" s="162"/>
      <c r="X359" s="162"/>
      <c r="Y359" s="162"/>
      <c r="Z359" s="162"/>
      <c r="AA359" s="163"/>
      <c r="AB359" s="163"/>
      <c r="AC359" s="163"/>
      <c r="AD359" s="163"/>
      <c r="AE359" s="163"/>
      <c r="AF359" s="163"/>
      <c r="AG359" s="163"/>
      <c r="AH359" s="163"/>
      <c r="AI359" s="163"/>
      <c r="AJ359" s="163"/>
    </row>
    <row r="360" spans="1:36" s="10" customFormat="1">
      <c r="A360" s="172">
        <v>4241</v>
      </c>
      <c r="B360" s="173" t="s">
        <v>357</v>
      </c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  <c r="V360" s="162"/>
      <c r="W360" s="162"/>
      <c r="X360" s="162"/>
      <c r="Y360" s="162"/>
      <c r="Z360" s="162"/>
      <c r="AA360" s="163"/>
      <c r="AB360" s="163"/>
      <c r="AC360" s="163"/>
      <c r="AD360" s="163"/>
      <c r="AE360" s="163"/>
      <c r="AF360" s="163"/>
      <c r="AG360" s="163"/>
      <c r="AH360" s="163"/>
      <c r="AI360" s="163"/>
      <c r="AJ360" s="163"/>
    </row>
    <row r="361" spans="1:36" s="83" customFormat="1" ht="24">
      <c r="A361" s="176" t="s">
        <v>209</v>
      </c>
      <c r="B361" s="177" t="s">
        <v>367</v>
      </c>
      <c r="C361" s="169"/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70"/>
      <c r="AB361" s="170"/>
      <c r="AC361" s="170"/>
      <c r="AD361" s="170"/>
      <c r="AE361" s="170"/>
      <c r="AF361" s="170"/>
      <c r="AG361" s="170"/>
      <c r="AH361" s="170"/>
      <c r="AI361" s="170"/>
      <c r="AJ361" s="170"/>
    </row>
    <row r="362" spans="1:36" s="10" customFormat="1" ht="24">
      <c r="A362" s="172">
        <v>4511</v>
      </c>
      <c r="B362" s="173" t="s">
        <v>50</v>
      </c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  <c r="V362" s="162"/>
      <c r="W362" s="162"/>
      <c r="X362" s="162"/>
      <c r="Y362" s="162"/>
      <c r="Z362" s="162"/>
      <c r="AA362" s="163"/>
      <c r="AB362" s="163"/>
      <c r="AC362" s="163"/>
      <c r="AD362" s="163"/>
      <c r="AE362" s="163"/>
      <c r="AF362" s="163"/>
      <c r="AG362" s="163"/>
      <c r="AH362" s="163"/>
      <c r="AI362" s="163"/>
      <c r="AJ362" s="163"/>
    </row>
    <row r="363" spans="1:36">
      <c r="A363" s="51"/>
      <c r="B363" s="12"/>
      <c r="C363" s="156"/>
      <c r="D363" s="156"/>
      <c r="E363" s="156"/>
      <c r="F363" s="156"/>
      <c r="G363" s="156"/>
      <c r="H363" s="156"/>
      <c r="I363" s="156"/>
      <c r="J363" s="156"/>
      <c r="K363" s="156"/>
      <c r="L363" s="156"/>
    </row>
    <row r="364" spans="1:36">
      <c r="A364" s="51"/>
      <c r="B364" s="12"/>
      <c r="C364" s="156"/>
      <c r="D364" s="156"/>
      <c r="E364" s="156"/>
      <c r="F364" s="156"/>
      <c r="G364" s="156"/>
      <c r="H364" s="156"/>
      <c r="I364" s="156"/>
      <c r="J364" s="156"/>
      <c r="K364" s="156"/>
      <c r="L364" s="156"/>
    </row>
    <row r="365" spans="1:36">
      <c r="A365" s="51"/>
      <c r="B365" s="12"/>
      <c r="C365" s="156"/>
      <c r="D365" s="156"/>
      <c r="E365" s="156"/>
      <c r="F365" s="156"/>
      <c r="G365" s="156"/>
      <c r="H365" s="156"/>
      <c r="I365" s="156"/>
      <c r="J365" s="156"/>
      <c r="K365" s="156"/>
      <c r="L365" s="156"/>
    </row>
    <row r="366" spans="1:36">
      <c r="A366" s="51"/>
      <c r="B366" s="12"/>
      <c r="C366" s="156"/>
      <c r="D366" s="156"/>
      <c r="E366" s="156"/>
      <c r="F366" s="156"/>
      <c r="G366" s="156"/>
      <c r="H366" s="156"/>
      <c r="I366" s="156"/>
      <c r="J366" s="156"/>
      <c r="K366" s="156"/>
      <c r="L366" s="156"/>
    </row>
    <row r="367" spans="1:36">
      <c r="A367" s="51"/>
      <c r="B367" s="12"/>
      <c r="C367" s="156"/>
      <c r="D367" s="156"/>
      <c r="E367" s="156"/>
      <c r="F367" s="156"/>
      <c r="G367" s="156"/>
      <c r="H367" s="156"/>
      <c r="I367" s="156"/>
      <c r="J367" s="156"/>
      <c r="K367" s="156"/>
      <c r="L367" s="156"/>
    </row>
    <row r="368" spans="1:36">
      <c r="A368" s="51"/>
      <c r="B368" s="12"/>
      <c r="C368" s="156"/>
      <c r="D368" s="156"/>
      <c r="E368" s="156"/>
      <c r="F368" s="156"/>
      <c r="G368" s="156"/>
      <c r="H368" s="156"/>
      <c r="I368" s="156"/>
      <c r="J368" s="156"/>
      <c r="K368" s="156"/>
      <c r="L368" s="156"/>
    </row>
    <row r="369" spans="1:12">
      <c r="A369" s="51"/>
      <c r="B369" s="12"/>
      <c r="C369" s="156"/>
      <c r="D369" s="156"/>
      <c r="E369" s="156"/>
      <c r="F369" s="156"/>
      <c r="G369" s="156"/>
      <c r="H369" s="156"/>
      <c r="I369" s="156"/>
      <c r="J369" s="156"/>
      <c r="K369" s="156"/>
      <c r="L369" s="156"/>
    </row>
    <row r="370" spans="1:12">
      <c r="A370" s="51"/>
      <c r="B370" s="12"/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</row>
    <row r="371" spans="1:12">
      <c r="A371" s="51"/>
      <c r="B371" s="12"/>
      <c r="C371" s="156"/>
      <c r="D371" s="156"/>
      <c r="E371" s="156"/>
      <c r="F371" s="156"/>
      <c r="G371" s="156"/>
      <c r="H371" s="156"/>
      <c r="I371" s="156"/>
      <c r="J371" s="156"/>
      <c r="K371" s="156"/>
      <c r="L371" s="156"/>
    </row>
    <row r="372" spans="1:12">
      <c r="A372" s="51"/>
      <c r="B372" s="12"/>
      <c r="C372" s="156"/>
      <c r="D372" s="156"/>
      <c r="E372" s="156"/>
      <c r="F372" s="156"/>
      <c r="G372" s="156"/>
      <c r="H372" s="156"/>
      <c r="I372" s="156"/>
      <c r="J372" s="156"/>
      <c r="K372" s="156"/>
      <c r="L372" s="156"/>
    </row>
    <row r="373" spans="1:12">
      <c r="A373" s="51"/>
      <c r="B373" s="12"/>
      <c r="C373" s="156"/>
      <c r="D373" s="156"/>
      <c r="E373" s="156"/>
      <c r="F373" s="156"/>
      <c r="G373" s="156"/>
      <c r="H373" s="156"/>
      <c r="I373" s="156"/>
      <c r="J373" s="156"/>
      <c r="K373" s="156"/>
      <c r="L373" s="156"/>
    </row>
    <row r="374" spans="1:12">
      <c r="A374" s="51"/>
      <c r="B374" s="12"/>
      <c r="C374" s="156"/>
      <c r="D374" s="156"/>
      <c r="E374" s="156"/>
      <c r="F374" s="156"/>
      <c r="G374" s="156"/>
      <c r="H374" s="156"/>
      <c r="I374" s="156"/>
      <c r="J374" s="156"/>
      <c r="K374" s="156"/>
      <c r="L374" s="156"/>
    </row>
    <row r="375" spans="1:12">
      <c r="A375" s="51"/>
      <c r="B375" s="12"/>
      <c r="C375" s="156"/>
      <c r="D375" s="156"/>
      <c r="E375" s="156"/>
      <c r="F375" s="156"/>
      <c r="G375" s="156"/>
      <c r="H375" s="156"/>
      <c r="I375" s="156"/>
      <c r="J375" s="156"/>
      <c r="K375" s="156"/>
      <c r="L375" s="156"/>
    </row>
    <row r="376" spans="1:12">
      <c r="A376" s="51"/>
      <c r="B376" s="12"/>
      <c r="C376" s="156"/>
      <c r="D376" s="156"/>
      <c r="E376" s="156"/>
      <c r="F376" s="156"/>
      <c r="G376" s="156"/>
      <c r="H376" s="156"/>
      <c r="I376" s="156"/>
      <c r="J376" s="156"/>
      <c r="K376" s="156"/>
      <c r="L376" s="156"/>
    </row>
    <row r="377" spans="1:12">
      <c r="A377" s="51"/>
      <c r="B377" s="12"/>
      <c r="C377" s="156"/>
      <c r="D377" s="156"/>
      <c r="E377" s="156"/>
      <c r="F377" s="156"/>
      <c r="G377" s="156"/>
      <c r="H377" s="156"/>
      <c r="I377" s="156"/>
      <c r="J377" s="156"/>
      <c r="K377" s="156"/>
      <c r="L377" s="156"/>
    </row>
    <row r="378" spans="1:12">
      <c r="A378" s="51"/>
      <c r="B378" s="12"/>
      <c r="C378" s="156"/>
      <c r="D378" s="156"/>
      <c r="E378" s="156"/>
      <c r="F378" s="156"/>
      <c r="G378" s="156"/>
      <c r="H378" s="156"/>
      <c r="I378" s="156"/>
      <c r="J378" s="156"/>
      <c r="K378" s="156"/>
      <c r="L378" s="156"/>
    </row>
    <row r="379" spans="1:12">
      <c r="A379" s="51"/>
      <c r="B379" s="12"/>
      <c r="C379" s="156"/>
      <c r="D379" s="156"/>
      <c r="E379" s="156"/>
      <c r="F379" s="156"/>
      <c r="G379" s="156"/>
      <c r="H379" s="156"/>
      <c r="I379" s="156"/>
      <c r="J379" s="156"/>
      <c r="K379" s="156"/>
      <c r="L379" s="156"/>
    </row>
    <row r="380" spans="1:12">
      <c r="A380" s="51"/>
      <c r="B380" s="12"/>
      <c r="C380" s="156"/>
      <c r="D380" s="156"/>
      <c r="E380" s="156"/>
      <c r="F380" s="156"/>
      <c r="G380" s="156"/>
      <c r="H380" s="156"/>
      <c r="I380" s="156"/>
      <c r="J380" s="156"/>
      <c r="K380" s="156"/>
      <c r="L380" s="156"/>
    </row>
    <row r="381" spans="1:12">
      <c r="A381" s="51"/>
      <c r="B381" s="12"/>
      <c r="C381" s="156"/>
      <c r="D381" s="156"/>
      <c r="E381" s="156"/>
      <c r="F381" s="156"/>
      <c r="G381" s="156"/>
      <c r="H381" s="156"/>
      <c r="I381" s="156"/>
      <c r="J381" s="156"/>
      <c r="K381" s="156"/>
      <c r="L381" s="156"/>
    </row>
    <row r="382" spans="1:12">
      <c r="A382" s="51"/>
      <c r="B382" s="12"/>
      <c r="C382" s="156"/>
      <c r="D382" s="156"/>
      <c r="E382" s="156"/>
      <c r="F382" s="156"/>
      <c r="G382" s="156"/>
      <c r="H382" s="156"/>
      <c r="I382" s="156"/>
      <c r="J382" s="156"/>
      <c r="K382" s="156"/>
      <c r="L382" s="156"/>
    </row>
    <row r="383" spans="1:12">
      <c r="A383" s="51"/>
      <c r="B383" s="12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</row>
    <row r="384" spans="1:12">
      <c r="A384" s="51"/>
      <c r="B384" s="12"/>
      <c r="C384" s="156"/>
      <c r="D384" s="156"/>
      <c r="E384" s="156"/>
      <c r="F384" s="156"/>
      <c r="G384" s="156"/>
      <c r="H384" s="156"/>
      <c r="I384" s="156"/>
      <c r="J384" s="156"/>
      <c r="K384" s="156"/>
      <c r="L384" s="156"/>
    </row>
    <row r="385" spans="1:12">
      <c r="A385" s="51"/>
      <c r="B385" s="12"/>
      <c r="C385" s="156"/>
      <c r="D385" s="156"/>
      <c r="E385" s="156"/>
      <c r="F385" s="156"/>
      <c r="G385" s="156"/>
      <c r="H385" s="156"/>
      <c r="I385" s="156"/>
      <c r="J385" s="156"/>
      <c r="K385" s="156"/>
      <c r="L385" s="156"/>
    </row>
    <row r="386" spans="1:12">
      <c r="A386" s="51"/>
      <c r="B386" s="12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</row>
    <row r="387" spans="1:12">
      <c r="A387" s="51"/>
      <c r="B387" s="12"/>
      <c r="C387" s="156"/>
      <c r="D387" s="156"/>
      <c r="E387" s="156"/>
      <c r="F387" s="156"/>
      <c r="G387" s="156"/>
      <c r="H387" s="156"/>
      <c r="I387" s="156"/>
      <c r="J387" s="156"/>
      <c r="K387" s="156"/>
      <c r="L387" s="156"/>
    </row>
    <row r="388" spans="1:12">
      <c r="A388" s="51"/>
      <c r="B388" s="12"/>
      <c r="C388" s="156"/>
      <c r="D388" s="156"/>
      <c r="E388" s="156"/>
      <c r="F388" s="156"/>
      <c r="G388" s="156"/>
      <c r="H388" s="156"/>
      <c r="I388" s="156"/>
      <c r="J388" s="156"/>
      <c r="K388" s="156"/>
      <c r="L388" s="156"/>
    </row>
    <row r="389" spans="1:12">
      <c r="A389" s="51"/>
      <c r="B389" s="12"/>
      <c r="C389" s="156"/>
      <c r="D389" s="156"/>
      <c r="E389" s="156"/>
      <c r="F389" s="156"/>
      <c r="G389" s="156"/>
      <c r="H389" s="156"/>
      <c r="I389" s="156"/>
      <c r="J389" s="156"/>
      <c r="K389" s="156"/>
      <c r="L389" s="156"/>
    </row>
    <row r="390" spans="1:12">
      <c r="A390" s="51"/>
      <c r="B390" s="12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</row>
    <row r="391" spans="1:12">
      <c r="A391" s="51"/>
      <c r="B391" s="12"/>
      <c r="C391" s="156"/>
      <c r="D391" s="156"/>
      <c r="E391" s="156"/>
      <c r="F391" s="156"/>
      <c r="G391" s="156"/>
      <c r="H391" s="156"/>
      <c r="I391" s="156"/>
      <c r="J391" s="156"/>
      <c r="K391" s="156"/>
      <c r="L391" s="156"/>
    </row>
    <row r="392" spans="1:12">
      <c r="A392" s="51"/>
      <c r="B392" s="12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</row>
    <row r="393" spans="1:12">
      <c r="A393" s="51"/>
      <c r="B393" s="12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</row>
    <row r="394" spans="1:12">
      <c r="A394" s="51"/>
      <c r="B394" s="12"/>
      <c r="C394" s="156"/>
      <c r="D394" s="156"/>
      <c r="E394" s="156"/>
      <c r="F394" s="156"/>
      <c r="G394" s="156"/>
      <c r="H394" s="156"/>
      <c r="I394" s="156"/>
      <c r="J394" s="156"/>
      <c r="K394" s="156"/>
      <c r="L394" s="156"/>
    </row>
    <row r="395" spans="1:12">
      <c r="A395" s="51"/>
      <c r="B395" s="12"/>
      <c r="C395" s="156"/>
      <c r="D395" s="156"/>
      <c r="E395" s="156"/>
      <c r="F395" s="156"/>
      <c r="G395" s="156"/>
      <c r="H395" s="156"/>
      <c r="I395" s="156"/>
      <c r="J395" s="156"/>
      <c r="K395" s="156"/>
      <c r="L395" s="156"/>
    </row>
    <row r="396" spans="1:12">
      <c r="A396" s="51"/>
      <c r="B396" s="12"/>
      <c r="C396" s="156"/>
      <c r="D396" s="156"/>
      <c r="E396" s="156"/>
      <c r="F396" s="156"/>
      <c r="G396" s="156"/>
      <c r="H396" s="156"/>
      <c r="I396" s="156"/>
      <c r="J396" s="156"/>
      <c r="K396" s="156"/>
      <c r="L396" s="156"/>
    </row>
    <row r="397" spans="1:12">
      <c r="A397" s="51"/>
      <c r="B397" s="12"/>
      <c r="C397" s="156"/>
      <c r="D397" s="156"/>
      <c r="E397" s="156"/>
      <c r="F397" s="156"/>
      <c r="G397" s="156"/>
      <c r="H397" s="156"/>
      <c r="I397" s="156"/>
      <c r="J397" s="156"/>
      <c r="K397" s="156"/>
      <c r="L397" s="156"/>
    </row>
    <row r="398" spans="1:12">
      <c r="A398" s="51"/>
      <c r="B398" s="12"/>
      <c r="C398" s="156"/>
      <c r="D398" s="156"/>
      <c r="E398" s="156"/>
      <c r="F398" s="156"/>
      <c r="G398" s="156"/>
      <c r="H398" s="156"/>
      <c r="I398" s="156"/>
      <c r="J398" s="156"/>
      <c r="K398" s="156"/>
      <c r="L398" s="156"/>
    </row>
    <row r="399" spans="1:12">
      <c r="A399" s="51"/>
      <c r="B399" s="12"/>
      <c r="C399" s="156"/>
      <c r="D399" s="156"/>
      <c r="E399" s="156"/>
      <c r="F399" s="156"/>
      <c r="G399" s="156"/>
      <c r="H399" s="156"/>
      <c r="I399" s="156"/>
      <c r="J399" s="156"/>
      <c r="K399" s="156"/>
      <c r="L399" s="156"/>
    </row>
    <row r="400" spans="1:12">
      <c r="A400" s="51"/>
      <c r="B400" s="12"/>
      <c r="C400" s="156"/>
      <c r="D400" s="156"/>
      <c r="E400" s="156"/>
      <c r="F400" s="156"/>
      <c r="G400" s="156"/>
      <c r="H400" s="156"/>
      <c r="I400" s="156"/>
      <c r="J400" s="156"/>
      <c r="K400" s="156"/>
      <c r="L400" s="156"/>
    </row>
    <row r="401" spans="1:12">
      <c r="A401" s="51"/>
      <c r="B401" s="12"/>
      <c r="C401" s="156"/>
      <c r="D401" s="156"/>
      <c r="E401" s="156"/>
      <c r="F401" s="156"/>
      <c r="G401" s="156"/>
      <c r="H401" s="156"/>
      <c r="I401" s="156"/>
      <c r="J401" s="156"/>
      <c r="K401" s="156"/>
      <c r="L401" s="156"/>
    </row>
    <row r="402" spans="1:12">
      <c r="A402" s="51"/>
      <c r="B402" s="12"/>
      <c r="C402" s="156"/>
      <c r="D402" s="156"/>
      <c r="E402" s="156"/>
      <c r="F402" s="156"/>
      <c r="G402" s="156"/>
      <c r="H402" s="156"/>
      <c r="I402" s="156"/>
      <c r="J402" s="156"/>
      <c r="K402" s="156"/>
      <c r="L402" s="156"/>
    </row>
    <row r="403" spans="1:12">
      <c r="A403" s="51"/>
      <c r="B403" s="12"/>
      <c r="C403" s="156"/>
      <c r="D403" s="156"/>
      <c r="E403" s="156"/>
      <c r="F403" s="156"/>
      <c r="G403" s="156"/>
      <c r="H403" s="156"/>
      <c r="I403" s="156"/>
      <c r="J403" s="156"/>
      <c r="K403" s="156"/>
      <c r="L403" s="156"/>
    </row>
    <row r="404" spans="1:12">
      <c r="A404" s="51"/>
      <c r="B404" s="12"/>
      <c r="C404" s="156"/>
      <c r="D404" s="156"/>
      <c r="E404" s="156"/>
      <c r="F404" s="156"/>
      <c r="G404" s="156"/>
      <c r="H404" s="156"/>
      <c r="I404" s="156"/>
      <c r="J404" s="156"/>
      <c r="K404" s="156"/>
      <c r="L404" s="156"/>
    </row>
    <row r="405" spans="1:12">
      <c r="A405" s="51"/>
      <c r="B405" s="12"/>
      <c r="C405" s="156"/>
      <c r="D405" s="156"/>
      <c r="E405" s="156"/>
      <c r="F405" s="156"/>
      <c r="G405" s="156"/>
      <c r="H405" s="156"/>
      <c r="I405" s="156"/>
      <c r="J405" s="156"/>
      <c r="K405" s="156"/>
      <c r="L405" s="156"/>
    </row>
    <row r="406" spans="1:12">
      <c r="A406" s="51"/>
      <c r="B406" s="12"/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</row>
    <row r="407" spans="1:12">
      <c r="A407" s="51"/>
      <c r="B407" s="12"/>
      <c r="C407" s="156"/>
      <c r="D407" s="156"/>
      <c r="E407" s="156"/>
      <c r="F407" s="156"/>
      <c r="G407" s="156"/>
      <c r="H407" s="156"/>
      <c r="I407" s="156"/>
      <c r="J407" s="156"/>
      <c r="K407" s="156"/>
      <c r="L407" s="156"/>
    </row>
    <row r="408" spans="1:12">
      <c r="A408" s="51"/>
      <c r="B408" s="12"/>
      <c r="C408" s="156"/>
      <c r="D408" s="156"/>
      <c r="E408" s="156"/>
      <c r="F408" s="156"/>
      <c r="G408" s="156"/>
      <c r="H408" s="156"/>
      <c r="I408" s="156"/>
      <c r="J408" s="156"/>
      <c r="K408" s="156"/>
      <c r="L408" s="156"/>
    </row>
    <row r="409" spans="1:12">
      <c r="A409" s="51"/>
      <c r="B409" s="12"/>
      <c r="C409" s="156"/>
      <c r="D409" s="156"/>
      <c r="E409" s="156"/>
      <c r="F409" s="156"/>
      <c r="G409" s="156"/>
      <c r="H409" s="156"/>
      <c r="I409" s="156"/>
      <c r="J409" s="156"/>
      <c r="K409" s="156"/>
      <c r="L409" s="156"/>
    </row>
    <row r="410" spans="1:12">
      <c r="A410" s="51"/>
      <c r="B410" s="12"/>
      <c r="C410" s="156"/>
      <c r="D410" s="156"/>
      <c r="E410" s="156"/>
      <c r="F410" s="156"/>
      <c r="G410" s="156"/>
      <c r="H410" s="156"/>
      <c r="I410" s="156"/>
      <c r="J410" s="156"/>
      <c r="K410" s="156"/>
      <c r="L410" s="156"/>
    </row>
    <row r="411" spans="1:12">
      <c r="A411" s="51"/>
      <c r="B411" s="12"/>
      <c r="C411" s="156"/>
      <c r="D411" s="156"/>
      <c r="E411" s="156"/>
      <c r="F411" s="156"/>
      <c r="G411" s="156"/>
      <c r="H411" s="156"/>
      <c r="I411" s="156"/>
      <c r="J411" s="156"/>
      <c r="K411" s="156"/>
      <c r="L411" s="156"/>
    </row>
    <row r="412" spans="1:12">
      <c r="A412" s="51"/>
      <c r="B412" s="12"/>
      <c r="C412" s="156"/>
      <c r="D412" s="156"/>
      <c r="E412" s="156"/>
      <c r="F412" s="156"/>
      <c r="G412" s="156"/>
      <c r="H412" s="156"/>
      <c r="I412" s="156"/>
      <c r="J412" s="156"/>
      <c r="K412" s="156"/>
      <c r="L412" s="156"/>
    </row>
    <row r="413" spans="1:12">
      <c r="A413" s="51"/>
      <c r="B413" s="12"/>
      <c r="C413" s="156"/>
      <c r="D413" s="156"/>
      <c r="E413" s="156"/>
      <c r="F413" s="156"/>
      <c r="G413" s="156"/>
      <c r="H413" s="156"/>
      <c r="I413" s="156"/>
      <c r="J413" s="156"/>
      <c r="K413" s="156"/>
      <c r="L413" s="156"/>
    </row>
    <row r="414" spans="1:12">
      <c r="A414" s="51"/>
      <c r="B414" s="12"/>
      <c r="C414" s="156"/>
      <c r="D414" s="156"/>
      <c r="E414" s="156"/>
      <c r="F414" s="156"/>
      <c r="G414" s="156"/>
      <c r="H414" s="156"/>
      <c r="I414" s="156"/>
      <c r="J414" s="156"/>
      <c r="K414" s="156"/>
      <c r="L414" s="156"/>
    </row>
    <row r="415" spans="1:12">
      <c r="A415" s="51"/>
      <c r="B415" s="12"/>
      <c r="C415" s="156"/>
      <c r="D415" s="156"/>
      <c r="E415" s="156"/>
      <c r="F415" s="156"/>
      <c r="G415" s="156"/>
      <c r="H415" s="156"/>
      <c r="I415" s="156"/>
      <c r="J415" s="156"/>
      <c r="K415" s="156"/>
      <c r="L415" s="156"/>
    </row>
    <row r="416" spans="1:12">
      <c r="A416" s="51"/>
      <c r="B416" s="12"/>
      <c r="C416" s="156"/>
      <c r="D416" s="156"/>
      <c r="E416" s="156"/>
      <c r="F416" s="156"/>
      <c r="G416" s="156"/>
      <c r="H416" s="156"/>
      <c r="I416" s="156"/>
      <c r="J416" s="156"/>
      <c r="K416" s="156"/>
      <c r="L416" s="156"/>
    </row>
    <row r="417" spans="1:12">
      <c r="A417" s="51"/>
      <c r="B417" s="12"/>
      <c r="C417" s="156"/>
      <c r="D417" s="156"/>
      <c r="E417" s="156"/>
      <c r="F417" s="156"/>
      <c r="G417" s="156"/>
      <c r="H417" s="156"/>
      <c r="I417" s="156"/>
      <c r="J417" s="156"/>
      <c r="K417" s="156"/>
      <c r="L417" s="156"/>
    </row>
    <row r="418" spans="1:12">
      <c r="A418" s="51"/>
      <c r="B418" s="12"/>
      <c r="C418" s="156"/>
      <c r="D418" s="156"/>
      <c r="E418" s="156"/>
      <c r="F418" s="156"/>
      <c r="G418" s="156"/>
      <c r="H418" s="156"/>
      <c r="I418" s="156"/>
      <c r="J418" s="156"/>
      <c r="K418" s="156"/>
      <c r="L418" s="156"/>
    </row>
    <row r="419" spans="1:12">
      <c r="A419" s="51"/>
      <c r="B419" s="12"/>
      <c r="C419" s="156"/>
      <c r="D419" s="156"/>
      <c r="E419" s="156"/>
      <c r="F419" s="156"/>
      <c r="G419" s="156"/>
      <c r="H419" s="156"/>
      <c r="I419" s="156"/>
      <c r="J419" s="156"/>
      <c r="K419" s="156"/>
      <c r="L419" s="156"/>
    </row>
    <row r="420" spans="1:12">
      <c r="A420" s="51"/>
      <c r="B420" s="12"/>
      <c r="C420" s="156"/>
      <c r="D420" s="156"/>
      <c r="E420" s="156"/>
      <c r="F420" s="156"/>
      <c r="G420" s="156"/>
      <c r="H420" s="156"/>
      <c r="I420" s="156"/>
      <c r="J420" s="156"/>
      <c r="K420" s="156"/>
      <c r="L420" s="156"/>
    </row>
    <row r="421" spans="1:12">
      <c r="A421" s="51"/>
      <c r="B421" s="12"/>
      <c r="C421" s="156"/>
      <c r="D421" s="156"/>
      <c r="E421" s="156"/>
      <c r="F421" s="156"/>
      <c r="G421" s="156"/>
      <c r="H421" s="156"/>
      <c r="I421" s="156"/>
      <c r="J421" s="156"/>
      <c r="K421" s="156"/>
      <c r="L421" s="156"/>
    </row>
    <row r="422" spans="1:12">
      <c r="A422" s="51"/>
      <c r="B422" s="12"/>
      <c r="C422" s="156"/>
      <c r="D422" s="156"/>
      <c r="E422" s="156"/>
      <c r="F422" s="156"/>
      <c r="G422" s="156"/>
      <c r="H422" s="156"/>
      <c r="I422" s="156"/>
      <c r="J422" s="156"/>
      <c r="K422" s="156"/>
      <c r="L422" s="156"/>
    </row>
    <row r="423" spans="1:12">
      <c r="A423" s="51"/>
      <c r="B423" s="12"/>
      <c r="C423" s="156"/>
      <c r="D423" s="156"/>
      <c r="E423" s="156"/>
      <c r="F423" s="156"/>
      <c r="G423" s="156"/>
      <c r="H423" s="156"/>
      <c r="I423" s="156"/>
      <c r="J423" s="156"/>
      <c r="K423" s="156"/>
      <c r="L423" s="156"/>
    </row>
    <row r="424" spans="1:12">
      <c r="A424" s="51"/>
      <c r="B424" s="12"/>
      <c r="C424" s="156"/>
      <c r="D424" s="156"/>
      <c r="E424" s="156"/>
      <c r="F424" s="156"/>
      <c r="G424" s="156"/>
      <c r="H424" s="156"/>
      <c r="I424" s="156"/>
      <c r="J424" s="156"/>
      <c r="K424" s="156"/>
      <c r="L424" s="156"/>
    </row>
    <row r="425" spans="1:12">
      <c r="A425" s="51"/>
      <c r="B425" s="12"/>
      <c r="C425" s="156"/>
      <c r="D425" s="156"/>
      <c r="E425" s="156"/>
      <c r="F425" s="156"/>
      <c r="G425" s="156"/>
      <c r="H425" s="156"/>
      <c r="I425" s="156"/>
      <c r="J425" s="156"/>
      <c r="K425" s="156"/>
      <c r="L425" s="156"/>
    </row>
    <row r="426" spans="1:12">
      <c r="A426" s="51"/>
      <c r="B426" s="12"/>
      <c r="C426" s="156"/>
      <c r="D426" s="156"/>
      <c r="E426" s="156"/>
      <c r="F426" s="156"/>
      <c r="G426" s="156"/>
      <c r="H426" s="156"/>
      <c r="I426" s="156"/>
      <c r="J426" s="156"/>
      <c r="K426" s="156"/>
      <c r="L426" s="156"/>
    </row>
    <row r="427" spans="1:12">
      <c r="A427" s="51"/>
      <c r="B427" s="12"/>
      <c r="C427" s="156"/>
      <c r="D427" s="156"/>
      <c r="E427" s="156"/>
      <c r="F427" s="156"/>
      <c r="G427" s="156"/>
      <c r="H427" s="156"/>
      <c r="I427" s="156"/>
      <c r="J427" s="156"/>
      <c r="K427" s="156"/>
      <c r="L427" s="156"/>
    </row>
    <row r="428" spans="1:12">
      <c r="A428" s="51"/>
      <c r="B428" s="12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</row>
    <row r="429" spans="1:12">
      <c r="A429" s="51"/>
      <c r="B429" s="12"/>
      <c r="C429" s="156"/>
      <c r="D429" s="156"/>
      <c r="E429" s="156"/>
      <c r="F429" s="156"/>
      <c r="G429" s="156"/>
      <c r="H429" s="156"/>
      <c r="I429" s="156"/>
      <c r="J429" s="156"/>
      <c r="K429" s="156"/>
      <c r="L429" s="156"/>
    </row>
    <row r="430" spans="1:12">
      <c r="A430" s="51"/>
      <c r="B430" s="12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</row>
    <row r="431" spans="1:12">
      <c r="A431" s="51"/>
      <c r="B431" s="12"/>
      <c r="C431" s="156"/>
      <c r="D431" s="156"/>
      <c r="E431" s="156"/>
      <c r="F431" s="156"/>
      <c r="G431" s="156"/>
      <c r="H431" s="156"/>
      <c r="I431" s="156"/>
      <c r="J431" s="156"/>
      <c r="K431" s="156"/>
      <c r="L431" s="156"/>
    </row>
    <row r="432" spans="1:12">
      <c r="A432" s="51"/>
      <c r="B432" s="12"/>
      <c r="C432" s="156"/>
      <c r="D432" s="156"/>
      <c r="E432" s="156"/>
      <c r="F432" s="156"/>
      <c r="G432" s="156"/>
      <c r="H432" s="156"/>
      <c r="I432" s="156"/>
      <c r="J432" s="156"/>
      <c r="K432" s="156"/>
      <c r="L432" s="156"/>
    </row>
    <row r="433" spans="1:12">
      <c r="A433" s="51"/>
      <c r="B433" s="12"/>
      <c r="C433" s="156"/>
      <c r="D433" s="156"/>
      <c r="E433" s="156"/>
      <c r="F433" s="156"/>
      <c r="G433" s="156"/>
      <c r="H433" s="156"/>
      <c r="I433" s="156"/>
      <c r="J433" s="156"/>
      <c r="K433" s="156"/>
      <c r="L433" s="156"/>
    </row>
    <row r="434" spans="1:12">
      <c r="A434" s="51"/>
      <c r="B434" s="12"/>
      <c r="C434" s="156"/>
      <c r="D434" s="156"/>
      <c r="E434" s="156"/>
      <c r="F434" s="156"/>
      <c r="G434" s="156"/>
      <c r="H434" s="156"/>
      <c r="I434" s="156"/>
      <c r="J434" s="156"/>
      <c r="K434" s="156"/>
      <c r="L434" s="156"/>
    </row>
    <row r="435" spans="1:12">
      <c r="A435" s="51"/>
      <c r="B435" s="12"/>
      <c r="C435" s="156"/>
      <c r="D435" s="156"/>
      <c r="E435" s="156"/>
      <c r="F435" s="156"/>
      <c r="G435" s="156"/>
      <c r="H435" s="156"/>
      <c r="I435" s="156"/>
      <c r="J435" s="156"/>
      <c r="K435" s="156"/>
      <c r="L435" s="156"/>
    </row>
    <row r="436" spans="1:12">
      <c r="A436" s="51"/>
      <c r="B436" s="12"/>
      <c r="C436" s="156"/>
      <c r="D436" s="156"/>
      <c r="E436" s="156"/>
      <c r="F436" s="156"/>
      <c r="G436" s="156"/>
      <c r="H436" s="156"/>
      <c r="I436" s="156"/>
      <c r="J436" s="156"/>
      <c r="K436" s="156"/>
      <c r="L436" s="156"/>
    </row>
    <row r="437" spans="1:12">
      <c r="A437" s="51"/>
      <c r="B437" s="12"/>
      <c r="C437" s="156"/>
      <c r="D437" s="156"/>
      <c r="E437" s="156"/>
      <c r="F437" s="156"/>
      <c r="G437" s="156"/>
      <c r="H437" s="156"/>
      <c r="I437" s="156"/>
      <c r="J437" s="156"/>
      <c r="K437" s="156"/>
      <c r="L437" s="156"/>
    </row>
    <row r="438" spans="1:12">
      <c r="A438" s="51"/>
      <c r="B438" s="12"/>
      <c r="C438" s="156"/>
      <c r="D438" s="156"/>
      <c r="E438" s="156"/>
      <c r="F438" s="156"/>
      <c r="G438" s="156"/>
      <c r="H438" s="156"/>
      <c r="I438" s="156"/>
      <c r="J438" s="156"/>
      <c r="K438" s="156"/>
      <c r="L438" s="156"/>
    </row>
    <row r="439" spans="1:12">
      <c r="A439" s="51"/>
      <c r="B439" s="12"/>
      <c r="C439" s="156"/>
      <c r="D439" s="156"/>
      <c r="E439" s="156"/>
      <c r="F439" s="156"/>
      <c r="G439" s="156"/>
      <c r="H439" s="156"/>
      <c r="I439" s="156"/>
      <c r="J439" s="156"/>
      <c r="K439" s="156"/>
      <c r="L439" s="156"/>
    </row>
    <row r="440" spans="1:12">
      <c r="A440" s="51"/>
      <c r="B440" s="12"/>
      <c r="C440" s="156"/>
      <c r="D440" s="156"/>
      <c r="E440" s="156"/>
      <c r="F440" s="156"/>
      <c r="G440" s="156"/>
      <c r="H440" s="156"/>
      <c r="I440" s="156"/>
      <c r="J440" s="156"/>
      <c r="K440" s="156"/>
      <c r="L440" s="156"/>
    </row>
    <row r="441" spans="1:12">
      <c r="A441" s="51"/>
      <c r="B441" s="12"/>
      <c r="C441" s="156"/>
      <c r="D441" s="156"/>
      <c r="E441" s="156"/>
      <c r="F441" s="156"/>
      <c r="G441" s="156"/>
      <c r="H441" s="156"/>
      <c r="I441" s="156"/>
      <c r="J441" s="156"/>
      <c r="K441" s="156"/>
      <c r="L441" s="156"/>
    </row>
    <row r="442" spans="1:12">
      <c r="A442" s="51"/>
      <c r="B442" s="12"/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</row>
    <row r="443" spans="1:12">
      <c r="A443" s="51"/>
      <c r="B443" s="12"/>
      <c r="C443" s="156"/>
      <c r="D443" s="156"/>
      <c r="E443" s="156"/>
      <c r="F443" s="156"/>
      <c r="G443" s="156"/>
      <c r="H443" s="156"/>
      <c r="I443" s="156"/>
      <c r="J443" s="156"/>
      <c r="K443" s="156"/>
      <c r="L443" s="156"/>
    </row>
    <row r="444" spans="1:12">
      <c r="A444" s="51"/>
      <c r="B444" s="12"/>
      <c r="C444" s="156"/>
      <c r="D444" s="156"/>
      <c r="E444" s="156"/>
      <c r="F444" s="156"/>
      <c r="G444" s="156"/>
      <c r="H444" s="156"/>
      <c r="I444" s="156"/>
      <c r="J444" s="156"/>
      <c r="K444" s="156"/>
      <c r="L444" s="156"/>
    </row>
    <row r="445" spans="1:12">
      <c r="A445" s="51"/>
      <c r="B445" s="12"/>
      <c r="C445" s="156"/>
      <c r="D445" s="156"/>
      <c r="E445" s="156"/>
      <c r="F445" s="156"/>
      <c r="G445" s="156"/>
      <c r="H445" s="156"/>
      <c r="I445" s="156"/>
      <c r="J445" s="156"/>
      <c r="K445" s="156"/>
      <c r="L445" s="156"/>
    </row>
    <row r="446" spans="1:12">
      <c r="A446" s="51"/>
      <c r="B446" s="12"/>
      <c r="C446" s="156"/>
      <c r="D446" s="156"/>
      <c r="E446" s="156"/>
      <c r="F446" s="156"/>
      <c r="G446" s="156"/>
      <c r="H446" s="156"/>
      <c r="I446" s="156"/>
      <c r="J446" s="156"/>
      <c r="K446" s="156"/>
      <c r="L446" s="156"/>
    </row>
    <row r="447" spans="1:12">
      <c r="A447" s="51"/>
      <c r="B447" s="12"/>
      <c r="C447" s="156"/>
      <c r="D447" s="156"/>
      <c r="E447" s="156"/>
      <c r="F447" s="156"/>
      <c r="G447" s="156"/>
      <c r="H447" s="156"/>
      <c r="I447" s="156"/>
      <c r="J447" s="156"/>
      <c r="K447" s="156"/>
      <c r="L447" s="156"/>
    </row>
    <row r="448" spans="1:12">
      <c r="A448" s="51"/>
      <c r="B448" s="12"/>
      <c r="C448" s="156"/>
      <c r="D448" s="156"/>
      <c r="E448" s="156"/>
      <c r="F448" s="156"/>
      <c r="G448" s="156"/>
      <c r="H448" s="156"/>
      <c r="I448" s="156"/>
      <c r="J448" s="156"/>
      <c r="K448" s="156"/>
      <c r="L448" s="156"/>
    </row>
    <row r="449" spans="1:12">
      <c r="A449" s="51"/>
      <c r="B449" s="12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</row>
    <row r="450" spans="1:12">
      <c r="A450" s="51"/>
      <c r="B450" s="12"/>
      <c r="C450" s="156"/>
      <c r="D450" s="156"/>
      <c r="E450" s="156"/>
      <c r="F450" s="156"/>
      <c r="G450" s="156"/>
      <c r="H450" s="156"/>
      <c r="I450" s="156"/>
      <c r="J450" s="156"/>
      <c r="K450" s="156"/>
      <c r="L450" s="156"/>
    </row>
    <row r="451" spans="1:12">
      <c r="A451" s="51"/>
      <c r="B451" s="12"/>
      <c r="C451" s="156"/>
      <c r="D451" s="156"/>
      <c r="E451" s="156"/>
      <c r="F451" s="156"/>
      <c r="G451" s="156"/>
      <c r="H451" s="156"/>
      <c r="I451" s="156"/>
      <c r="J451" s="156"/>
      <c r="K451" s="156"/>
      <c r="L451" s="156"/>
    </row>
    <row r="452" spans="1:12">
      <c r="A452" s="51"/>
      <c r="B452" s="12"/>
      <c r="C452" s="156"/>
      <c r="D452" s="156"/>
      <c r="E452" s="156"/>
      <c r="F452" s="156"/>
      <c r="G452" s="156"/>
      <c r="H452" s="156"/>
      <c r="I452" s="156"/>
      <c r="J452" s="156"/>
      <c r="K452" s="156"/>
      <c r="L452" s="156"/>
    </row>
    <row r="453" spans="1:12">
      <c r="A453" s="51"/>
      <c r="B453" s="12"/>
      <c r="C453" s="156"/>
      <c r="D453" s="156"/>
      <c r="E453" s="156"/>
      <c r="F453" s="156"/>
      <c r="G453" s="156"/>
      <c r="H453" s="156"/>
      <c r="I453" s="156"/>
      <c r="J453" s="156"/>
      <c r="K453" s="156"/>
      <c r="L453" s="156"/>
    </row>
    <row r="454" spans="1:12">
      <c r="A454" s="51"/>
      <c r="B454" s="12"/>
      <c r="C454" s="156"/>
      <c r="D454" s="156"/>
      <c r="E454" s="156"/>
      <c r="F454" s="156"/>
      <c r="G454" s="156"/>
      <c r="H454" s="156"/>
      <c r="I454" s="156"/>
      <c r="J454" s="156"/>
      <c r="K454" s="156"/>
      <c r="L454" s="156"/>
    </row>
    <row r="455" spans="1:12">
      <c r="A455" s="51"/>
      <c r="B455" s="12"/>
      <c r="C455" s="156"/>
      <c r="D455" s="156"/>
      <c r="E455" s="156"/>
      <c r="F455" s="156"/>
      <c r="G455" s="156"/>
      <c r="H455" s="156"/>
      <c r="I455" s="156"/>
      <c r="J455" s="156"/>
      <c r="K455" s="156"/>
      <c r="L455" s="156"/>
    </row>
    <row r="456" spans="1:12">
      <c r="A456" s="51"/>
      <c r="B456" s="12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</row>
    <row r="457" spans="1:12">
      <c r="A457" s="51"/>
      <c r="B457" s="12"/>
      <c r="C457" s="156"/>
      <c r="D457" s="156"/>
      <c r="E457" s="156"/>
      <c r="F457" s="156"/>
      <c r="G457" s="156"/>
      <c r="H457" s="156"/>
      <c r="I457" s="156"/>
      <c r="J457" s="156"/>
      <c r="K457" s="156"/>
      <c r="L457" s="156"/>
    </row>
    <row r="458" spans="1:12">
      <c r="A458" s="51"/>
      <c r="B458" s="12"/>
      <c r="C458" s="156"/>
      <c r="D458" s="156"/>
      <c r="E458" s="156"/>
      <c r="F458" s="156"/>
      <c r="G458" s="156"/>
      <c r="H458" s="156"/>
      <c r="I458" s="156"/>
      <c r="J458" s="156"/>
      <c r="K458" s="156"/>
      <c r="L458" s="156"/>
    </row>
    <row r="459" spans="1:12">
      <c r="A459" s="51"/>
      <c r="B459" s="12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</row>
    <row r="460" spans="1:12">
      <c r="A460" s="51"/>
      <c r="B460" s="12"/>
      <c r="C460" s="156"/>
      <c r="D460" s="156"/>
      <c r="E460" s="156"/>
      <c r="F460" s="156"/>
      <c r="G460" s="156"/>
      <c r="H460" s="156"/>
      <c r="I460" s="156"/>
      <c r="J460" s="156"/>
      <c r="K460" s="156"/>
      <c r="L460" s="156"/>
    </row>
    <row r="461" spans="1:12">
      <c r="A461" s="51"/>
      <c r="B461" s="12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</row>
    <row r="462" spans="1:12">
      <c r="A462" s="51"/>
      <c r="B462" s="12"/>
      <c r="C462" s="156"/>
      <c r="D462" s="156"/>
      <c r="E462" s="156"/>
      <c r="F462" s="156"/>
      <c r="G462" s="156"/>
      <c r="H462" s="156"/>
      <c r="I462" s="156"/>
      <c r="J462" s="156"/>
      <c r="K462" s="156"/>
      <c r="L462" s="156"/>
    </row>
    <row r="463" spans="1:12">
      <c r="A463" s="51"/>
      <c r="B463" s="12"/>
      <c r="C463" s="156"/>
      <c r="D463" s="156"/>
      <c r="E463" s="156"/>
      <c r="F463" s="156"/>
      <c r="G463" s="156"/>
      <c r="H463" s="156"/>
      <c r="I463" s="156"/>
      <c r="J463" s="156"/>
      <c r="K463" s="156"/>
      <c r="L463" s="156"/>
    </row>
    <row r="464" spans="1:12">
      <c r="A464" s="51"/>
      <c r="B464" s="12"/>
      <c r="C464" s="156"/>
      <c r="D464" s="156"/>
      <c r="E464" s="156"/>
      <c r="F464" s="156"/>
      <c r="G464" s="156"/>
      <c r="H464" s="156"/>
      <c r="I464" s="156"/>
      <c r="J464" s="156"/>
      <c r="K464" s="156"/>
      <c r="L464" s="156"/>
    </row>
    <row r="465" spans="1:12">
      <c r="A465" s="51"/>
      <c r="B465" s="12"/>
      <c r="C465" s="156"/>
      <c r="D465" s="156"/>
      <c r="E465" s="156"/>
      <c r="F465" s="156"/>
      <c r="G465" s="156"/>
      <c r="H465" s="156"/>
      <c r="I465" s="156"/>
      <c r="J465" s="156"/>
      <c r="K465" s="156"/>
      <c r="L465" s="156"/>
    </row>
    <row r="466" spans="1:12">
      <c r="A466" s="51"/>
      <c r="B466" s="12"/>
      <c r="C466" s="156"/>
      <c r="D466" s="156"/>
      <c r="E466" s="156"/>
      <c r="F466" s="156"/>
      <c r="G466" s="156"/>
      <c r="H466" s="156"/>
      <c r="I466" s="156"/>
      <c r="J466" s="156"/>
      <c r="K466" s="156"/>
      <c r="L466" s="156"/>
    </row>
    <row r="467" spans="1:12">
      <c r="A467" s="51"/>
      <c r="B467" s="12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</row>
    <row r="468" spans="1:12">
      <c r="A468" s="51"/>
      <c r="B468" s="12"/>
      <c r="C468" s="156"/>
      <c r="D468" s="156"/>
      <c r="E468" s="156"/>
      <c r="F468" s="156"/>
      <c r="G468" s="156"/>
      <c r="H468" s="156"/>
      <c r="I468" s="156"/>
      <c r="J468" s="156"/>
      <c r="K468" s="156"/>
      <c r="L468" s="156"/>
    </row>
    <row r="469" spans="1:12">
      <c r="A469" s="51"/>
      <c r="B469" s="12"/>
      <c r="C469" s="156"/>
      <c r="D469" s="156"/>
      <c r="E469" s="156"/>
      <c r="F469" s="156"/>
      <c r="G469" s="156"/>
      <c r="H469" s="156"/>
      <c r="I469" s="156"/>
      <c r="J469" s="156"/>
      <c r="K469" s="156"/>
      <c r="L469" s="156"/>
    </row>
    <row r="470" spans="1:12">
      <c r="A470" s="51"/>
      <c r="B470" s="12"/>
      <c r="C470" s="156"/>
      <c r="D470" s="156"/>
      <c r="E470" s="156"/>
      <c r="F470" s="156"/>
      <c r="G470" s="156"/>
      <c r="H470" s="156"/>
      <c r="I470" s="156"/>
      <c r="J470" s="156"/>
      <c r="K470" s="156"/>
      <c r="L470" s="156"/>
    </row>
    <row r="471" spans="1:12">
      <c r="A471" s="51"/>
      <c r="B471" s="12"/>
      <c r="C471" s="156"/>
      <c r="D471" s="156"/>
      <c r="E471" s="156"/>
      <c r="F471" s="156"/>
      <c r="G471" s="156"/>
      <c r="H471" s="156"/>
      <c r="I471" s="156"/>
      <c r="J471" s="156"/>
      <c r="K471" s="156"/>
      <c r="L471" s="156"/>
    </row>
    <row r="472" spans="1:12">
      <c r="A472" s="51"/>
      <c r="B472" s="12"/>
      <c r="C472" s="156"/>
      <c r="D472" s="156"/>
      <c r="E472" s="156"/>
      <c r="F472" s="156"/>
      <c r="G472" s="156"/>
      <c r="H472" s="156"/>
      <c r="I472" s="156"/>
      <c r="J472" s="156"/>
      <c r="K472" s="156"/>
      <c r="L472" s="156"/>
    </row>
    <row r="473" spans="1:12">
      <c r="A473" s="51"/>
      <c r="B473" s="12"/>
      <c r="C473" s="156"/>
      <c r="D473" s="156"/>
      <c r="E473" s="156"/>
      <c r="F473" s="156"/>
      <c r="G473" s="156"/>
      <c r="H473" s="156"/>
      <c r="I473" s="156"/>
      <c r="J473" s="156"/>
      <c r="K473" s="156"/>
      <c r="L473" s="156"/>
    </row>
    <row r="474" spans="1:12">
      <c r="A474" s="51"/>
      <c r="B474" s="12"/>
      <c r="C474" s="156"/>
      <c r="D474" s="156"/>
      <c r="E474" s="156"/>
      <c r="F474" s="156"/>
      <c r="G474" s="156"/>
      <c r="H474" s="156"/>
      <c r="I474" s="156"/>
      <c r="J474" s="156"/>
      <c r="K474" s="156"/>
      <c r="L474" s="156"/>
    </row>
    <row r="475" spans="1:12">
      <c r="A475" s="51"/>
      <c r="B475" s="12"/>
      <c r="C475" s="156"/>
      <c r="D475" s="156"/>
      <c r="E475" s="156"/>
      <c r="F475" s="156"/>
      <c r="G475" s="156"/>
      <c r="H475" s="156"/>
      <c r="I475" s="156"/>
      <c r="J475" s="156"/>
      <c r="K475" s="156"/>
      <c r="L475" s="156"/>
    </row>
    <row r="476" spans="1:12">
      <c r="A476" s="51"/>
      <c r="B476" s="12"/>
      <c r="C476" s="156"/>
      <c r="D476" s="156"/>
      <c r="E476" s="156"/>
      <c r="F476" s="156"/>
      <c r="G476" s="156"/>
      <c r="H476" s="156"/>
      <c r="I476" s="156"/>
      <c r="J476" s="156"/>
      <c r="K476" s="156"/>
      <c r="L476" s="156"/>
    </row>
    <row r="477" spans="1:12">
      <c r="A477" s="51"/>
      <c r="B477" s="12"/>
      <c r="C477" s="156"/>
      <c r="D477" s="156"/>
      <c r="E477" s="156"/>
      <c r="F477" s="156"/>
      <c r="G477" s="156"/>
      <c r="H477" s="156"/>
      <c r="I477" s="156"/>
      <c r="J477" s="156"/>
      <c r="K477" s="156"/>
      <c r="L477" s="156"/>
    </row>
    <row r="478" spans="1:12">
      <c r="A478" s="51"/>
      <c r="B478" s="12"/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</row>
    <row r="479" spans="1:12">
      <c r="A479" s="51"/>
      <c r="B479" s="12"/>
      <c r="C479" s="156"/>
      <c r="D479" s="156"/>
      <c r="E479" s="156"/>
      <c r="F479" s="156"/>
      <c r="G479" s="156"/>
      <c r="H479" s="156"/>
      <c r="I479" s="156"/>
      <c r="J479" s="156"/>
      <c r="K479" s="156"/>
      <c r="L479" s="156"/>
    </row>
    <row r="480" spans="1:12">
      <c r="A480" s="51"/>
      <c r="B480" s="12"/>
      <c r="C480" s="156"/>
      <c r="D480" s="156"/>
      <c r="E480" s="156"/>
      <c r="F480" s="156"/>
      <c r="G480" s="156"/>
      <c r="H480" s="156"/>
      <c r="I480" s="156"/>
      <c r="J480" s="156"/>
      <c r="K480" s="156"/>
      <c r="L480" s="156"/>
    </row>
    <row r="481" spans="1:12">
      <c r="A481" s="51"/>
      <c r="B481" s="12"/>
      <c r="C481" s="156"/>
      <c r="D481" s="156"/>
      <c r="E481" s="156"/>
      <c r="F481" s="156"/>
      <c r="G481" s="156"/>
      <c r="H481" s="156"/>
      <c r="I481" s="156"/>
      <c r="J481" s="156"/>
      <c r="K481" s="156"/>
      <c r="L481" s="156"/>
    </row>
    <row r="482" spans="1:12">
      <c r="A482" s="51"/>
      <c r="B482" s="12"/>
      <c r="C482" s="156"/>
      <c r="D482" s="156"/>
      <c r="E482" s="156"/>
      <c r="F482" s="156"/>
      <c r="G482" s="156"/>
      <c r="H482" s="156"/>
      <c r="I482" s="156"/>
      <c r="J482" s="156"/>
      <c r="K482" s="156"/>
      <c r="L482" s="156"/>
    </row>
    <row r="483" spans="1:12">
      <c r="A483" s="51"/>
      <c r="B483" s="12"/>
      <c r="C483" s="156"/>
      <c r="D483" s="156"/>
      <c r="E483" s="156"/>
      <c r="F483" s="156"/>
      <c r="G483" s="156"/>
      <c r="H483" s="156"/>
      <c r="I483" s="156"/>
      <c r="J483" s="156"/>
      <c r="K483" s="156"/>
      <c r="L483" s="156"/>
    </row>
    <row r="484" spans="1:12">
      <c r="A484" s="51"/>
      <c r="B484" s="12"/>
      <c r="C484" s="156"/>
      <c r="D484" s="156"/>
      <c r="E484" s="156"/>
      <c r="F484" s="156"/>
      <c r="G484" s="156"/>
      <c r="H484" s="156"/>
      <c r="I484" s="156"/>
      <c r="J484" s="156"/>
      <c r="K484" s="156"/>
      <c r="L484" s="156"/>
    </row>
    <row r="485" spans="1:12">
      <c r="A485" s="51"/>
      <c r="B485" s="12"/>
      <c r="C485" s="156"/>
      <c r="D485" s="156"/>
      <c r="E485" s="156"/>
      <c r="F485" s="156"/>
      <c r="G485" s="156"/>
      <c r="H485" s="156"/>
      <c r="I485" s="156"/>
      <c r="J485" s="156"/>
      <c r="K485" s="156"/>
      <c r="L485" s="156"/>
    </row>
    <row r="486" spans="1:12">
      <c r="A486" s="51"/>
      <c r="B486" s="12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</row>
    <row r="487" spans="1:12">
      <c r="A487" s="51"/>
      <c r="B487" s="12"/>
      <c r="C487" s="156"/>
      <c r="D487" s="156"/>
      <c r="E487" s="156"/>
      <c r="F487" s="156"/>
      <c r="G487" s="156"/>
      <c r="H487" s="156"/>
      <c r="I487" s="156"/>
      <c r="J487" s="156"/>
      <c r="K487" s="156"/>
      <c r="L487" s="156"/>
    </row>
    <row r="488" spans="1:12">
      <c r="A488" s="51"/>
      <c r="B488" s="12"/>
      <c r="C488" s="156"/>
      <c r="D488" s="156"/>
      <c r="E488" s="156"/>
      <c r="F488" s="156"/>
      <c r="G488" s="156"/>
      <c r="H488" s="156"/>
      <c r="I488" s="156"/>
      <c r="J488" s="156"/>
      <c r="K488" s="156"/>
      <c r="L488" s="156"/>
    </row>
    <row r="489" spans="1:12">
      <c r="A489" s="51"/>
      <c r="B489" s="12"/>
      <c r="C489" s="156"/>
      <c r="D489" s="156"/>
      <c r="E489" s="156"/>
      <c r="F489" s="156"/>
      <c r="G489" s="156"/>
      <c r="H489" s="156"/>
      <c r="I489" s="156"/>
      <c r="J489" s="156"/>
      <c r="K489" s="156"/>
      <c r="L489" s="156"/>
    </row>
    <row r="490" spans="1:12">
      <c r="A490" s="51"/>
      <c r="B490" s="12"/>
      <c r="C490" s="156"/>
      <c r="D490" s="156"/>
      <c r="E490" s="156"/>
      <c r="F490" s="156"/>
      <c r="G490" s="156"/>
      <c r="H490" s="156"/>
      <c r="I490" s="156"/>
      <c r="J490" s="156"/>
      <c r="K490" s="156"/>
      <c r="L490" s="156"/>
    </row>
    <row r="491" spans="1:12">
      <c r="A491" s="51"/>
      <c r="B491" s="12"/>
      <c r="C491" s="156"/>
      <c r="D491" s="156"/>
      <c r="E491" s="156"/>
      <c r="F491" s="156"/>
      <c r="G491" s="156"/>
      <c r="H491" s="156"/>
      <c r="I491" s="156"/>
      <c r="J491" s="156"/>
      <c r="K491" s="156"/>
      <c r="L491" s="156"/>
    </row>
    <row r="492" spans="1:12">
      <c r="A492" s="51"/>
      <c r="B492" s="12"/>
      <c r="C492" s="156"/>
      <c r="D492" s="156"/>
      <c r="E492" s="156"/>
      <c r="F492" s="156"/>
      <c r="G492" s="156"/>
      <c r="H492" s="156"/>
      <c r="I492" s="156"/>
      <c r="J492" s="156"/>
      <c r="K492" s="156"/>
      <c r="L492" s="156"/>
    </row>
    <row r="493" spans="1:12">
      <c r="A493" s="51"/>
      <c r="B493" s="12"/>
      <c r="C493" s="156"/>
      <c r="D493" s="156"/>
      <c r="E493" s="156"/>
      <c r="F493" s="156"/>
      <c r="G493" s="156"/>
      <c r="H493" s="156"/>
      <c r="I493" s="156"/>
      <c r="J493" s="156"/>
      <c r="K493" s="156"/>
      <c r="L493" s="156"/>
    </row>
    <row r="494" spans="1:12">
      <c r="A494" s="51"/>
      <c r="B494" s="12"/>
      <c r="C494" s="156"/>
      <c r="D494" s="156"/>
      <c r="E494" s="156"/>
      <c r="F494" s="156"/>
      <c r="G494" s="156"/>
      <c r="H494" s="156"/>
      <c r="I494" s="156"/>
      <c r="J494" s="156"/>
      <c r="K494" s="156"/>
      <c r="L494" s="156"/>
    </row>
  </sheetData>
  <mergeCells count="1">
    <mergeCell ref="A1:L1"/>
  </mergeCells>
  <phoneticPr fontId="0" type="noConversion"/>
  <printOptions horizontalCentered="1"/>
  <pageMargins left="0.19685039370078741" right="0.19685039370078741" top="0.43307086614173229" bottom="0.39370078740157483" header="0.31496062992125984" footer="0.19685039370078741"/>
  <pageSetup paperSize="9" scale="90" firstPageNumber="3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Sažetak općeg dijela</vt:lpstr>
      <vt:lpstr>Opći dio - Prihodi</vt:lpstr>
      <vt:lpstr>Opći dio - Rashodi</vt:lpstr>
      <vt:lpstr>Plan prih. po izvorima</vt:lpstr>
      <vt:lpstr>Plan rash. i izdat. po izvorima</vt:lpstr>
      <vt:lpstr>'Plan prih. po izvorima'!Ispis_naslova</vt:lpstr>
      <vt:lpstr>'Plan rash. i izdat. po izvorima'!Ispis_naslova</vt:lpstr>
      <vt:lpstr>'Plan prih. po izvorima'!Podrucje_ispisa</vt:lpstr>
      <vt:lpstr>'Sažetak općeg dijela'!Podrucje_ispisa</vt:lpstr>
    </vt:vector>
  </TitlesOfParts>
  <Company>Ministarstvo Financija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Računovodstvo</cp:lastModifiedBy>
  <cp:lastPrinted>2019-10-23T08:19:13Z</cp:lastPrinted>
  <dcterms:created xsi:type="dcterms:W3CDTF">2013-09-11T11:00:21Z</dcterms:created>
  <dcterms:modified xsi:type="dcterms:W3CDTF">2019-10-23T09:53:04Z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7. MODEL PRIJEDLOGA FINANCIJSKOG PLANA ZA USTANOVE U ZDRAVSTVU U POSTUPKU SANACIJE.xls</vt:lpwstr>
  </property>
</Properties>
</file>