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OGSIT\Desktop\"/>
    </mc:Choice>
  </mc:AlternateContent>
  <xr:revisionPtr revIDLastSave="0" documentId="8_{09D87A41-7AE3-4C8B-9F5B-9F5F203E596B}" xr6:coauthVersionLast="37" xr6:coauthVersionMax="37" xr10:uidLastSave="{00000000-0000-0000-0000-000000000000}"/>
  <bookViews>
    <workbookView xWindow="0" yWindow="0" windowWidth="28800" windowHeight="12300" firstSheet="1" activeTab="5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 po izvorima" sheetId="9" r:id="rId5"/>
    <sheet name="POSEBNI DIO" sheetId="7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0" l="1"/>
  <c r="G8" i="10"/>
  <c r="H8" i="10"/>
  <c r="I8" i="10"/>
  <c r="J8" i="10"/>
  <c r="B33" i="8" l="1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J14" i="10" s="1"/>
  <c r="I11" i="10"/>
  <c r="I14" i="10" s="1"/>
  <c r="H11" i="10"/>
  <c r="H14" i="10" s="1"/>
  <c r="G11" i="10"/>
  <c r="G14" i="10" s="1"/>
  <c r="F11" i="10"/>
  <c r="F14" i="10"/>
  <c r="H22" i="10" l="1"/>
  <c r="H28" i="10" s="1"/>
  <c r="H29" i="10" s="1"/>
  <c r="F22" i="10"/>
  <c r="F28" i="10" s="1"/>
  <c r="F29" i="10" s="1"/>
  <c r="J22" i="10"/>
  <c r="J28" i="10" s="1"/>
  <c r="J29" i="10" s="1"/>
  <c r="I22" i="10"/>
  <c r="I28" i="10" s="1"/>
  <c r="I29" i="10" s="1"/>
  <c r="G22" i="10"/>
</calcChain>
</file>

<file path=xl/sharedStrings.xml><?xml version="1.0" encoding="utf-8"?>
<sst xmlns="http://schemas.openxmlformats.org/spreadsheetml/2006/main" count="271" uniqueCount="157">
  <si>
    <t>PRIHODI UKUPNO</t>
  </si>
  <si>
    <t>RASHODI UKUPNO</t>
  </si>
  <si>
    <t>NETO FINANCIRANJE</t>
  </si>
  <si>
    <t xml:space="preserve">A. RAČUN PRIHODA I RASHODA </t>
  </si>
  <si>
    <t>RASHODI PREMA FUNKCIJSKOJ KLASIFIKACIJI</t>
  </si>
  <si>
    <t>UKUPNI RASHODI</t>
  </si>
  <si>
    <t>01 Opće javne usluge</t>
  </si>
  <si>
    <t>II. POSEBNI DIO</t>
  </si>
  <si>
    <t>I. OPĆI DIO</t>
  </si>
  <si>
    <t>A) SAŽETAK RAČUNA PRIHODA I RASHODA</t>
  </si>
  <si>
    <t>B) SAŽETAK RAČUNA FINANCIRANJA</t>
  </si>
  <si>
    <t>Projekcija 
za 2026.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</si>
  <si>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</si>
  <si>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</si>
  <si>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</si>
  <si>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</si>
  <si>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</si>
  <si>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</si>
  <si>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</si>
  <si>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</si>
  <si>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</si>
  <si>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</si>
  <si>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</si>
  <si>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</si>
  <si>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</si>
  <si>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</si>
  <si>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</si>
  <si>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</si>
  <si>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</si>
  <si>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</si>
  <si>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</si>
  <si>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</si>
  <si>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</si>
  <si>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</si>
  <si>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</si>
  <si>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</si>
  <si>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</si>
  <si>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</si>
  <si>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</si>
  <si>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</si>
  <si>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</si>
  <si>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</si>
  <si>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</si>
  <si>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6 Prihodi poslovanja</t>
  </si>
  <si>
    <t>63 Pomoći iz inozemstva i od subjekata unutar općeg proračuna</t>
  </si>
  <si>
    <t>Izvor: 52 Pomoći - proračunski korisnici</t>
  </si>
  <si>
    <t>Izvor: 521 Pomoći - proračunski korisnici</t>
  </si>
  <si>
    <t>64 Prihodi od imovine</t>
  </si>
  <si>
    <t>Izvor: 32 Vlastiti prihodi - proračunski korisnici</t>
  </si>
  <si>
    <t>Izvor: 321 Vlastiti prihodi - proračunski korisnici</t>
  </si>
  <si>
    <t>65 Prihodi od upravnih i administrativnih pristojbi, pristojbi po posebnim propisima i naknada</t>
  </si>
  <si>
    <t>Izvor: 43 Prihodi za posebne namjene - proračunski korisnici</t>
  </si>
  <si>
    <t>Izvor: 431 Prihodi za posebne namjene - proračunski korisnici</t>
  </si>
  <si>
    <t>67 Prihodi iz nadležnog proračuna i od HZZO-a temeljem ugovornih obveza</t>
  </si>
  <si>
    <t>Izvor: 11 Opći prihodi i primici</t>
  </si>
  <si>
    <t>Izvor: 111 Porezni i ostali prihodi</t>
  </si>
  <si>
    <t>Izvor: 44 Prihodi za decentralizirane funkcije</t>
  </si>
  <si>
    <t>Izvor: 441 Prihodi za decentralizirane funkcije - OŠ</t>
  </si>
  <si>
    <t>SVEUKUPNO PRIHODI</t>
  </si>
  <si>
    <t>3 Rashodi poslovanja</t>
  </si>
  <si>
    <t>31 Rashodi za zaposlene</t>
  </si>
  <si>
    <t>32 Materijalni rashodi</t>
  </si>
  <si>
    <t>Izvor: 48 Prenesena sredstva - namjenski prihodi</t>
  </si>
  <si>
    <t>Izvor: 483 Prenesena sredstva - namjenski prihodi - proračunski korisnici</t>
  </si>
  <si>
    <t>34 Financijski rashodi</t>
  </si>
  <si>
    <t>37 Naknade građanima i kućanstvima na temelju osiguranja i druge naknade</t>
  </si>
  <si>
    <t>4 Rashodi za nabavu nefinancijske imovine</t>
  </si>
  <si>
    <t>42 Rashodi za nabavu proizvedene dugotrajne imovine</t>
  </si>
  <si>
    <t>SVEUKUPNO RASHODI</t>
  </si>
  <si>
    <t xml:space="preserve">             OSNOVNA GLAZBENA ŠKOLA IVE TIJARDOVIĆA DELNICE</t>
  </si>
  <si>
    <t>Funk. klas: 0912 Osnovno obrazovanje</t>
  </si>
  <si>
    <t xml:space="preserve">   OSNOVNA GLAZBENA ŠKOLA IVE TIJARDOVIĆA DELNICE</t>
  </si>
  <si>
    <t>Plan 2024.</t>
  </si>
  <si>
    <t>Proračun za 2025.</t>
  </si>
  <si>
    <t>Projekcija proračuna
za 2027.</t>
  </si>
  <si>
    <t>Izvršenje 2023.</t>
  </si>
  <si>
    <t>Oznaka</t>
  </si>
  <si>
    <t>Ostvarenje 2023.</t>
  </si>
  <si>
    <t>Plan 2025.</t>
  </si>
  <si>
    <t>Projekcija 2026.</t>
  </si>
  <si>
    <t>Projekcija 2027.</t>
  </si>
  <si>
    <t>SVEUKUPNO RASHODI I IZDACI</t>
  </si>
  <si>
    <t>Glava: 3 ŽUPANIJSKE USTANOVE OSNOVNOG ŠKOLSTVA</t>
  </si>
  <si>
    <t>Program: 5301 Osnovnoškolsko obrazovanje</t>
  </si>
  <si>
    <t>A 530101 Osiguravanje uvjeta rada</t>
  </si>
  <si>
    <t>V53010125 Ostali nespomenuti rashodi poslovanja</t>
  </si>
  <si>
    <t>V53010140 Službena putovanja</t>
  </si>
  <si>
    <t>V53010141 Stručno usavršavanje zaposlenika</t>
  </si>
  <si>
    <t>V53010143 Uredski materijal i ostali materijalni rashodi</t>
  </si>
  <si>
    <t>V53010144 Materijal i sirovine</t>
  </si>
  <si>
    <t>V53010145 Energija</t>
  </si>
  <si>
    <t>V53010146 Materijal i dijelovi za tekuće i investicijsko održavanje</t>
  </si>
  <si>
    <t>V53010149 Usluge telefona, pošte i prijevoza</t>
  </si>
  <si>
    <t>V53010150 Usluge tekućeg i investicijskog održavanja</t>
  </si>
  <si>
    <t>V53010151 Komunalne usluge</t>
  </si>
  <si>
    <t>V53010152 Intelektualne i osobne usluge</t>
  </si>
  <si>
    <t>V53010153 Računalne usluge</t>
  </si>
  <si>
    <t>V53010154 Ostale usluge</t>
  </si>
  <si>
    <t>V53010155 Naknade troškova osobama izvan radnog odnosa</t>
  </si>
  <si>
    <t>V53010157 Reprezentacija</t>
  </si>
  <si>
    <t>V53010158 Članarine i norme</t>
  </si>
  <si>
    <t>V530101156 Pristojbe i naknade</t>
  </si>
  <si>
    <t>V53010159 Ostali nespomenuti rashodi poslovanja</t>
  </si>
  <si>
    <t>V53010160 Bankarske usluge i usluge platnog prometa</t>
  </si>
  <si>
    <t>V53010161 Uredska oprema i namještaj</t>
  </si>
  <si>
    <t>V53010162 Sportska i glazbena oprema</t>
  </si>
  <si>
    <t>V53010164 Knjige</t>
  </si>
  <si>
    <t>53010169 Službena putovanja</t>
  </si>
  <si>
    <t>53010170 Stručno usavršavanje zaposlenika</t>
  </si>
  <si>
    <t>53010172 Uredski materijal i ostali materijalni rashodi</t>
  </si>
  <si>
    <t>53010175 Materijal i dijelovi za tekuće i investicijsko održavanje</t>
  </si>
  <si>
    <t>53010178 Usluge telefona, pošte i prijevoza</t>
  </si>
  <si>
    <t>53010179 Usluge tekućeg održavanja i kontrole ispravnosti objekata, opreme i školskih vozila</t>
  </si>
  <si>
    <t>530101103 Komunalne usluge - ostale komunalne usluge - stvarni trošak</t>
  </si>
  <si>
    <t>53010181 Komunalne usluge</t>
  </si>
  <si>
    <t>53010182 Zdravstvene i veterinarske usluge</t>
  </si>
  <si>
    <t>53010184 Računalne usluge</t>
  </si>
  <si>
    <t>53010185 Ostale usluge</t>
  </si>
  <si>
    <t>530101108 Premije osiguranja - stvarni trošak</t>
  </si>
  <si>
    <t>53010186 Premije osiguranja</t>
  </si>
  <si>
    <t>53010187 Reprezentacija</t>
  </si>
  <si>
    <t>53010188 Članarine i norme</t>
  </si>
  <si>
    <t>53010189 Ostali nespomenuti rashodi poslovanja</t>
  </si>
  <si>
    <t>53010190 Bankarske usluge i usluge platnog prometa</t>
  </si>
  <si>
    <t>V530101241 Ostale usluge - ZR</t>
  </si>
  <si>
    <t>V53010165 Plaće za redovan rad</t>
  </si>
  <si>
    <t>V53010166 Plaće za prekovremeni rad</t>
  </si>
  <si>
    <t>V53010167 Ostali rashodi za zaposlene</t>
  </si>
  <si>
    <t>V53010169 Doprinosi za obvezno zdravstveno osiguranje</t>
  </si>
  <si>
    <t>V53010172 Naknade za prijevoz, za rad na terenu i odvojeni život</t>
  </si>
  <si>
    <t>V53010185 Intelektualne i osobne usluge</t>
  </si>
  <si>
    <t>T 530102 Investicijsko održavanje objekata i opreme</t>
  </si>
  <si>
    <t>53010211 Usluge investicijskog održavanja objekata i opreme - PGŽ za korisnike</t>
  </si>
  <si>
    <t>53010212 Usluge tekućeg i investicijskog održavanja</t>
  </si>
  <si>
    <t>Program: 5302 Unapređenje kvalitete odgojno obrazovnog sustava</t>
  </si>
  <si>
    <t>A 530222 Programi školskog kurikuluma</t>
  </si>
  <si>
    <t>53022202 Uredski materijal i ostali materijalni rashodi</t>
  </si>
  <si>
    <t>53022214 Usluge tekućeg i investicijskog održavanja</t>
  </si>
  <si>
    <t>53022204 Ostale usluge</t>
  </si>
  <si>
    <t>53022219 Reprezentacija</t>
  </si>
  <si>
    <t>53022207 Ostali nespomenuti rashodi poslovanja</t>
  </si>
  <si>
    <t>53022238 Naknade građanima i kućanstvima u naravi</t>
  </si>
  <si>
    <t>V53022221 Uredski materijal i ostali materijalni rashodi</t>
  </si>
  <si>
    <t>V53022222 Materijal i sirovine</t>
  </si>
  <si>
    <t>V53022229 Ostale usluge</t>
  </si>
  <si>
    <t>V53022237 Reprezentacija</t>
  </si>
  <si>
    <t>V53022231 Ostali nespomenuti rashodi poslovanja</t>
  </si>
  <si>
    <t>FINANCIJSKI PLAN PRORAČUNSKOG KORISNIKA JEDINICE LOKALNE I PODRUČNE (REGIONALNE) SAMOUPRAVE 
ZA 2025. I PROJEKCIJA ZA 2026. I 2027. GODINU</t>
  </si>
  <si>
    <t>Plan za 2025.</t>
  </si>
  <si>
    <t>Projekcija 
za 2027.</t>
  </si>
  <si>
    <t>66 Prihodi od prodaje proizvoda i robe te pruženih usluga i prihodi od donacija te povrati po protestiranim jamstvima</t>
  </si>
  <si>
    <t>Izvor: 62 Donacije - proračunski korisnici</t>
  </si>
  <si>
    <t>A. RAČUN PRIHODA</t>
  </si>
  <si>
    <t>B. RAČUN RASHODA</t>
  </si>
  <si>
    <t>53010192 Energija-električna energija-stvarni trošak</t>
  </si>
  <si>
    <t xml:space="preserve">A. RAČUN PRIHODA </t>
  </si>
  <si>
    <t xml:space="preserve">B. RAČUN RASHODA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</si>
</sst>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20" applyNumberFormat="0" applyAlignment="0" applyProtection="0"/>
    <xf numFmtId="0" fontId="34" fillId="12" borderId="21" applyNumberFormat="0" applyAlignment="0" applyProtection="0"/>
    <xf numFmtId="0" fontId="35" fillId="12" borderId="20" applyNumberFormat="0" applyAlignment="0" applyProtection="0"/>
    <xf numFmtId="0" fontId="36" fillId="0" borderId="22" applyNumberFormat="0" applyFill="0" applyAlignment="0" applyProtection="0"/>
    <xf numFmtId="0" fontId="37" fillId="13" borderId="23" applyNumberFormat="0" applyAlignment="0" applyProtection="0"/>
    <xf numFmtId="0" fontId="38" fillId="0" borderId="0" applyNumberFormat="0" applyFill="0" applyBorder="0" applyAlignment="0" applyProtection="0"/>
    <xf numFmtId="0" fontId="25" fillId="14" borderId="24" applyNumberFormat="0" applyFont="0" applyAlignment="0" applyProtection="0"/>
    <xf numFmtId="0" fontId="39" fillId="0" borderId="0" applyNumberFormat="0" applyFill="0" applyBorder="0" applyAlignment="0" applyProtection="0"/>
    <xf numFmtId="0" fontId="1" fillId="0" borderId="25" applyNumberFormat="0" applyFill="0" applyAlignment="0" applyProtection="0"/>
    <xf numFmtId="0" fontId="40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40" fillId="38" borderId="0" applyNumberFormat="0" applyBorder="0" applyAlignment="0" applyProtection="0"/>
  </cellStyleXfs>
  <cellXfs count="162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wrapText="1"/>
    </xf>
    <xf numFmtId="0" fontId="17" fillId="0" borderId="0" xfId="0" quotePrefix="1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4" fontId="19" fillId="5" borderId="6" xfId="0" applyNumberFormat="1" applyFont="1" applyFill="1" applyBorder="1" applyAlignment="1">
      <alignment horizontal="right" wrapText="1" indent="1"/>
    </xf>
    <xf numFmtId="4" fontId="20" fillId="5" borderId="6" xfId="0" applyNumberFormat="1" applyFont="1" applyFill="1" applyBorder="1" applyAlignment="1">
      <alignment horizontal="right" wrapText="1" indent="1"/>
    </xf>
    <xf numFmtId="0" fontId="19" fillId="5" borderId="7" xfId="0" applyFont="1" applyFill="1" applyBorder="1" applyAlignment="1">
      <alignment horizontal="left" wrapText="1" indent="1"/>
    </xf>
    <xf numFmtId="0" fontId="20" fillId="5" borderId="7" xfId="0" applyFont="1" applyFill="1" applyBorder="1" applyAlignment="1">
      <alignment horizontal="left" wrapText="1" indent="3"/>
    </xf>
    <xf numFmtId="0" fontId="21" fillId="0" borderId="8" xfId="0" applyFont="1" applyBorder="1" applyAlignment="1">
      <alignment horizontal="center" vertical="center" wrapText="1" indent="1"/>
    </xf>
    <xf numFmtId="4" fontId="22" fillId="6" borderId="6" xfId="0" applyNumberFormat="1" applyFont="1" applyFill="1" applyBorder="1" applyAlignment="1">
      <alignment horizontal="right" wrapText="1" indent="1"/>
    </xf>
    <xf numFmtId="0" fontId="20" fillId="5" borderId="6" xfId="0" applyFont="1" applyFill="1" applyBorder="1" applyAlignment="1">
      <alignment horizontal="left" wrapText="1" indent="1"/>
    </xf>
    <xf numFmtId="4" fontId="23" fillId="5" borderId="6" xfId="0" applyNumberFormat="1" applyFont="1" applyFill="1" applyBorder="1" applyAlignment="1">
      <alignment horizontal="right" wrapText="1" indent="1"/>
    </xf>
    <xf numFmtId="4" fontId="19" fillId="7" borderId="6" xfId="0" applyNumberFormat="1" applyFont="1" applyFill="1" applyBorder="1" applyAlignment="1">
      <alignment horizontal="right" wrapText="1" indent="1"/>
    </xf>
    <xf numFmtId="0" fontId="20" fillId="5" borderId="6" xfId="0" applyFont="1" applyFill="1" applyBorder="1" applyAlignment="1">
      <alignment horizontal="right" wrapText="1" indent="1"/>
    </xf>
    <xf numFmtId="0" fontId="23" fillId="5" borderId="6" xfId="0" applyFont="1" applyFill="1" applyBorder="1" applyAlignment="1">
      <alignment horizontal="right" wrapText="1" indent="1"/>
    </xf>
    <xf numFmtId="0" fontId="19" fillId="5" borderId="6" xfId="0" applyFont="1" applyFill="1" applyBorder="1" applyAlignment="1">
      <alignment horizontal="right" wrapText="1" indent="1"/>
    </xf>
    <xf numFmtId="0" fontId="19" fillId="5" borderId="6" xfId="0" applyFont="1" applyFill="1" applyBorder="1" applyAlignment="1">
      <alignment horizontal="left" wrapText="1" indent="1"/>
    </xf>
    <xf numFmtId="0" fontId="23" fillId="5" borderId="6" xfId="0" applyFont="1" applyFill="1" applyBorder="1" applyAlignment="1">
      <alignment horizontal="left" wrapText="1" indent="1"/>
    </xf>
    <xf numFmtId="0" fontId="19" fillId="7" borderId="6" xfId="0" applyFont="1" applyFill="1" applyBorder="1" applyAlignment="1">
      <alignment horizontal="left" wrapText="1" indent="1"/>
    </xf>
    <xf numFmtId="0" fontId="19" fillId="7" borderId="6" xfId="0" applyFont="1" applyFill="1" applyBorder="1" applyAlignment="1">
      <alignment horizontal="right" wrapText="1" indent="1"/>
    </xf>
    <xf numFmtId="0" fontId="20" fillId="5" borderId="10" xfId="0" applyFont="1" applyFill="1" applyBorder="1" applyAlignment="1">
      <alignment horizontal="left" wrapText="1" indent="1"/>
    </xf>
    <xf numFmtId="0" fontId="19" fillId="7" borderId="10" xfId="0" applyFont="1" applyFill="1" applyBorder="1" applyAlignment="1">
      <alignment horizontal="left" wrapText="1" indent="2"/>
    </xf>
    <xf numFmtId="0" fontId="20" fillId="5" borderId="10" xfId="0" applyFont="1" applyFill="1" applyBorder="1" applyAlignment="1">
      <alignment horizontal="left" wrapText="1" indent="3"/>
    </xf>
    <xf numFmtId="0" fontId="20" fillId="5" borderId="10" xfId="0" applyFont="1" applyFill="1" applyBorder="1" applyAlignment="1">
      <alignment horizontal="left" wrapText="1" indent="4"/>
    </xf>
    <xf numFmtId="0" fontId="20" fillId="5" borderId="10" xfId="0" applyFont="1" applyFill="1" applyBorder="1" applyAlignment="1">
      <alignment horizontal="left" wrapText="1" indent="5"/>
    </xf>
    <xf numFmtId="0" fontId="19" fillId="5" borderId="10" xfId="0" applyFont="1" applyFill="1" applyBorder="1" applyAlignment="1">
      <alignment horizontal="left" wrapText="1" indent="5"/>
    </xf>
    <xf numFmtId="0" fontId="20" fillId="5" borderId="9" xfId="0" applyFont="1" applyFill="1" applyBorder="1" applyAlignment="1">
      <alignment horizontal="left" wrapText="1" indent="1"/>
    </xf>
    <xf numFmtId="0" fontId="19" fillId="5" borderId="11" xfId="0" applyFont="1" applyFill="1" applyBorder="1" applyAlignment="1">
      <alignment horizontal="left" wrapText="1" indent="5"/>
    </xf>
    <xf numFmtId="0" fontId="19" fillId="5" borderId="12" xfId="0" applyFont="1" applyFill="1" applyBorder="1" applyAlignment="1">
      <alignment horizontal="right" wrapText="1" indent="1"/>
    </xf>
    <xf numFmtId="0" fontId="19" fillId="5" borderId="12" xfId="0" applyFont="1" applyFill="1" applyBorder="1" applyAlignment="1">
      <alignment horizontal="left" wrapText="1" indent="1"/>
    </xf>
    <xf numFmtId="4" fontId="19" fillId="5" borderId="12" xfId="0" applyNumberFormat="1" applyFont="1" applyFill="1" applyBorder="1" applyAlignment="1">
      <alignment horizontal="right" wrapText="1" indent="1"/>
    </xf>
    <xf numFmtId="0" fontId="22" fillId="6" borderId="13" xfId="0" applyFont="1" applyFill="1" applyBorder="1" applyAlignment="1">
      <alignment horizontal="left" wrapText="1" indent="1"/>
    </xf>
    <xf numFmtId="0" fontId="20" fillId="5" borderId="10" xfId="0" applyFont="1" applyFill="1" applyBorder="1" applyAlignment="1">
      <alignment horizontal="left" wrapText="1" indent="2"/>
    </xf>
    <xf numFmtId="0" fontId="19" fillId="5" borderId="10" xfId="0" applyFont="1" applyFill="1" applyBorder="1" applyAlignment="1">
      <alignment horizontal="left" wrapText="1" indent="3"/>
    </xf>
    <xf numFmtId="0" fontId="20" fillId="5" borderId="11" xfId="0" applyFont="1" applyFill="1" applyBorder="1" applyAlignment="1">
      <alignment horizontal="left" wrapText="1" indent="1"/>
    </xf>
    <xf numFmtId="4" fontId="20" fillId="5" borderId="12" xfId="0" applyNumberFormat="1" applyFont="1" applyFill="1" applyBorder="1" applyAlignment="1">
      <alignment horizontal="right" wrapText="1" indent="1"/>
    </xf>
    <xf numFmtId="0" fontId="20" fillId="5" borderId="13" xfId="0" applyFont="1" applyFill="1" applyBorder="1" applyAlignment="1">
      <alignment horizontal="left" wrapText="1" indent="1"/>
    </xf>
    <xf numFmtId="4" fontId="20" fillId="5" borderId="14" xfId="0" applyNumberFormat="1" applyFont="1" applyFill="1" applyBorder="1" applyAlignment="1">
      <alignment horizontal="right" wrapText="1" indent="1"/>
    </xf>
    <xf numFmtId="4" fontId="24" fillId="5" borderId="6" xfId="0" applyNumberFormat="1" applyFont="1" applyFill="1" applyBorder="1" applyAlignment="1">
      <alignment horizontal="right" wrapText="1" indent="1"/>
    </xf>
    <xf numFmtId="4" fontId="6" fillId="3" borderId="3" xfId="0" applyNumberFormat="1" applyFont="1" applyFill="1" applyBorder="1" applyAlignment="1">
      <alignment horizontal="right"/>
    </xf>
    <xf numFmtId="0" fontId="24" fillId="5" borderId="6" xfId="0" applyFont="1" applyFill="1" applyBorder="1" applyAlignment="1">
      <alignment horizontal="right" wrapText="1" indent="1"/>
    </xf>
    <xf numFmtId="4" fontId="24" fillId="5" borderId="12" xfId="0" applyNumberFormat="1" applyFont="1" applyFill="1" applyBorder="1" applyAlignment="1">
      <alignment horizontal="right" wrapText="1" inden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" fontId="20" fillId="5" borderId="15" xfId="0" applyNumberFormat="1" applyFont="1" applyFill="1" applyBorder="1" applyAlignment="1">
      <alignment horizontal="right" wrapText="1"/>
    </xf>
    <xf numFmtId="4" fontId="20" fillId="5" borderId="6" xfId="0" applyNumberFormat="1" applyFont="1" applyFill="1" applyBorder="1" applyAlignment="1">
      <alignment horizontal="right" wrapText="1"/>
    </xf>
    <xf numFmtId="4" fontId="20" fillId="5" borderId="26" xfId="0" applyNumberFormat="1" applyFont="1" applyFill="1" applyBorder="1" applyAlignment="1">
      <alignment horizontal="right" wrapText="1"/>
    </xf>
    <xf numFmtId="4" fontId="20" fillId="5" borderId="27" xfId="0" applyNumberFormat="1" applyFont="1" applyFill="1" applyBorder="1" applyAlignment="1">
      <alignment horizontal="right" wrapText="1"/>
    </xf>
    <xf numFmtId="4" fontId="20" fillId="5" borderId="16" xfId="0" applyNumberFormat="1" applyFont="1" applyFill="1" applyBorder="1" applyAlignment="1">
      <alignment horizontal="right" wrapText="1"/>
    </xf>
    <xf numFmtId="4" fontId="9" fillId="4" borderId="1" xfId="0" quotePrefix="1" applyNumberFormat="1" applyFont="1" applyFill="1" applyBorder="1" applyAlignment="1">
      <alignment horizontal="right"/>
    </xf>
    <xf numFmtId="4" fontId="9" fillId="3" borderId="1" xfId="0" quotePrefix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4" fontId="24" fillId="5" borderId="9" xfId="0" applyNumberFormat="1" applyFont="1" applyFill="1" applyBorder="1" applyAlignment="1">
      <alignment horizontal="right" wrapText="1" indent="1"/>
    </xf>
    <xf numFmtId="4" fontId="23" fillId="5" borderId="9" xfId="0" applyNumberFormat="1" applyFont="1" applyFill="1" applyBorder="1" applyAlignment="1">
      <alignment horizontal="right" wrapText="1" indent="1"/>
    </xf>
    <xf numFmtId="0" fontId="24" fillId="5" borderId="9" xfId="0" applyFont="1" applyFill="1" applyBorder="1" applyAlignment="1">
      <alignment horizontal="right" wrapText="1" indent="1"/>
    </xf>
    <xf numFmtId="0" fontId="23" fillId="5" borderId="9" xfId="0" applyFont="1" applyFill="1" applyBorder="1" applyAlignment="1">
      <alignment horizontal="right" wrapText="1" indent="1"/>
    </xf>
    <xf numFmtId="0" fontId="23" fillId="5" borderId="9" xfId="0" applyFont="1" applyFill="1" applyBorder="1" applyAlignment="1">
      <alignment horizontal="left" wrapText="1" indent="1"/>
    </xf>
    <xf numFmtId="4" fontId="24" fillId="5" borderId="28" xfId="0" applyNumberFormat="1" applyFont="1" applyFill="1" applyBorder="1" applyAlignment="1">
      <alignment horizontal="right" wrapText="1" indent="1"/>
    </xf>
    <xf numFmtId="4" fontId="20" fillId="5" borderId="29" xfId="0" applyNumberFormat="1" applyFont="1" applyFill="1" applyBorder="1" applyAlignment="1">
      <alignment horizontal="right" wrapText="1" indent="1"/>
    </xf>
    <xf numFmtId="4" fontId="20" fillId="5" borderId="9" xfId="0" applyNumberFormat="1" applyFont="1" applyFill="1" applyBorder="1" applyAlignment="1">
      <alignment horizontal="right" wrapText="1" indent="1"/>
    </xf>
    <xf numFmtId="4" fontId="19" fillId="5" borderId="9" xfId="0" applyNumberFormat="1" applyFont="1" applyFill="1" applyBorder="1" applyAlignment="1">
      <alignment horizontal="right" wrapText="1" indent="1"/>
    </xf>
    <xf numFmtId="0" fontId="19" fillId="5" borderId="9" xfId="0" applyFont="1" applyFill="1" applyBorder="1" applyAlignment="1">
      <alignment horizontal="right" wrapText="1" indent="1"/>
    </xf>
    <xf numFmtId="0" fontId="19" fillId="5" borderId="9" xfId="0" applyFont="1" applyFill="1" applyBorder="1" applyAlignment="1">
      <alignment horizontal="left" wrapText="1" indent="1"/>
    </xf>
    <xf numFmtId="0" fontId="20" fillId="5" borderId="9" xfId="0" applyFont="1" applyFill="1" applyBorder="1" applyAlignment="1">
      <alignment horizontal="right" wrapText="1" indent="1"/>
    </xf>
    <xf numFmtId="4" fontId="20" fillId="5" borderId="28" xfId="0" applyNumberFormat="1" applyFont="1" applyFill="1" applyBorder="1" applyAlignment="1">
      <alignment horizontal="right" wrapText="1" indent="1"/>
    </xf>
    <xf numFmtId="4" fontId="22" fillId="6" borderId="9" xfId="0" applyNumberFormat="1" applyFont="1" applyFill="1" applyBorder="1" applyAlignment="1">
      <alignment horizontal="right" wrapText="1" indent="1"/>
    </xf>
    <xf numFmtId="4" fontId="19" fillId="7" borderId="9" xfId="0" applyNumberFormat="1" applyFont="1" applyFill="1" applyBorder="1" applyAlignment="1">
      <alignment horizontal="right" wrapText="1" indent="1"/>
    </xf>
    <xf numFmtId="0" fontId="19" fillId="7" borderId="9" xfId="0" applyFont="1" applyFill="1" applyBorder="1" applyAlignment="1">
      <alignment horizontal="left" wrapText="1" indent="1"/>
    </xf>
    <xf numFmtId="4" fontId="19" fillId="5" borderId="28" xfId="0" applyNumberFormat="1" applyFont="1" applyFill="1" applyBorder="1" applyAlignment="1">
      <alignment horizontal="right" wrapText="1" inden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 indent="1"/>
    </xf>
    <xf numFmtId="0" fontId="21" fillId="0" borderId="30" xfId="0" applyFont="1" applyBorder="1" applyAlignment="1">
      <alignment horizontal="center" vertical="center" wrapText="1" indent="1"/>
    </xf>
    <xf numFmtId="0" fontId="21" fillId="0" borderId="31" xfId="0" applyFont="1" applyBorder="1" applyAlignment="1">
      <alignment horizontal="center" vertical="center" wrapText="1" indent="1"/>
    </xf>
    <xf numFmtId="4" fontId="20" fillId="5" borderId="32" xfId="0" applyNumberFormat="1" applyFont="1" applyFill="1" applyBorder="1" applyAlignment="1">
      <alignment horizontal="right" wrapText="1" indent="1"/>
    </xf>
    <xf numFmtId="4" fontId="41" fillId="5" borderId="32" xfId="0" applyNumberFormat="1" applyFont="1" applyFill="1" applyBorder="1" applyAlignment="1">
      <alignment horizontal="right" wrapText="1" indent="1"/>
    </xf>
    <xf numFmtId="4" fontId="20" fillId="5" borderId="33" xfId="0" applyNumberFormat="1" applyFont="1" applyFill="1" applyBorder="1" applyAlignment="1">
      <alignment horizontal="right" wrapText="1" indent="1"/>
    </xf>
    <xf numFmtId="0" fontId="20" fillId="5" borderId="32" xfId="0" applyFont="1" applyFill="1" applyBorder="1" applyAlignment="1">
      <alignment horizontal="right" wrapText="1" indent="1"/>
    </xf>
    <xf numFmtId="0" fontId="41" fillId="5" borderId="32" xfId="0" applyFont="1" applyFill="1" applyBorder="1" applyAlignment="1">
      <alignment horizontal="right" wrapText="1" indent="1"/>
    </xf>
    <xf numFmtId="0" fontId="20" fillId="5" borderId="33" xfId="0" applyFont="1" applyFill="1" applyBorder="1" applyAlignment="1">
      <alignment horizontal="right" wrapText="1" indent="1"/>
    </xf>
    <xf numFmtId="0" fontId="20" fillId="5" borderId="32" xfId="0" applyFont="1" applyFill="1" applyBorder="1" applyAlignment="1">
      <alignment horizontal="left" wrapText="1" indent="1"/>
    </xf>
    <xf numFmtId="0" fontId="41" fillId="5" borderId="32" xfId="0" applyFont="1" applyFill="1" applyBorder="1" applyAlignment="1">
      <alignment horizontal="left" wrapText="1" indent="1"/>
    </xf>
    <xf numFmtId="0" fontId="20" fillId="5" borderId="33" xfId="0" applyFont="1" applyFill="1" applyBorder="1" applyAlignment="1">
      <alignment horizontal="left" wrapText="1" indent="1"/>
    </xf>
    <xf numFmtId="0" fontId="20" fillId="5" borderId="11" xfId="0" applyFont="1" applyFill="1" applyBorder="1" applyAlignment="1">
      <alignment horizontal="left" vertical="center" wrapText="1" indent="1"/>
    </xf>
    <xf numFmtId="4" fontId="20" fillId="5" borderId="34" xfId="0" applyNumberFormat="1" applyFont="1" applyFill="1" applyBorder="1" applyAlignment="1">
      <alignment horizontal="right" wrapText="1" indent="1"/>
    </xf>
    <xf numFmtId="4" fontId="41" fillId="5" borderId="34" xfId="0" applyNumberFormat="1" applyFont="1" applyFill="1" applyBorder="1" applyAlignment="1">
      <alignment horizontal="right" wrapText="1" indent="1"/>
    </xf>
    <xf numFmtId="4" fontId="20" fillId="5" borderId="35" xfId="0" applyNumberFormat="1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opLeftCell="A11" workbookViewId="0">
      <selection activeCell="L17" sqref="L17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18" t="s">
        <v>147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5" customHeight="1" x14ac:dyDescent="0.25">
      <c r="A2" s="129" t="s">
        <v>69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0" ht="15.75" customHeight="1" x14ac:dyDescent="0.25">
      <c r="A3" s="118" t="s">
        <v>8</v>
      </c>
      <c r="B3" s="118"/>
      <c r="C3" s="118"/>
      <c r="D3" s="118"/>
      <c r="E3" s="118"/>
      <c r="F3" s="118"/>
      <c r="G3" s="118"/>
      <c r="H3" s="118"/>
      <c r="I3" s="119"/>
      <c r="J3" s="119"/>
    </row>
    <row r="4" spans="1:10" ht="18" x14ac:dyDescent="0.25">
      <c r="A4" s="20"/>
      <c r="B4" s="20"/>
      <c r="C4" s="20"/>
      <c r="D4" s="20"/>
      <c r="E4" s="20"/>
      <c r="F4" s="20"/>
      <c r="G4" s="20"/>
      <c r="H4" s="20"/>
      <c r="I4" s="5"/>
      <c r="J4" s="5"/>
    </row>
    <row r="5" spans="1:10" ht="15.75" customHeight="1" x14ac:dyDescent="0.25">
      <c r="A5" s="118" t="s">
        <v>9</v>
      </c>
      <c r="B5" s="120"/>
      <c r="C5" s="120"/>
      <c r="D5" s="120"/>
      <c r="E5" s="120"/>
      <c r="F5" s="120"/>
      <c r="G5" s="120"/>
      <c r="H5" s="120"/>
      <c r="I5" s="120"/>
      <c r="J5" s="120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29" t="s">
        <v>12</v>
      </c>
    </row>
    <row r="7" spans="1:10" ht="25.5" x14ac:dyDescent="0.25">
      <c r="A7" s="22"/>
      <c r="B7" s="23"/>
      <c r="C7" s="23"/>
      <c r="D7" s="24"/>
      <c r="E7" s="25"/>
      <c r="F7" s="3" t="s">
        <v>75</v>
      </c>
      <c r="G7" s="3" t="s">
        <v>72</v>
      </c>
      <c r="H7" s="3" t="s">
        <v>73</v>
      </c>
      <c r="I7" s="3" t="s">
        <v>19</v>
      </c>
      <c r="J7" s="3" t="s">
        <v>74</v>
      </c>
    </row>
    <row r="8" spans="1:10" ht="15" customHeight="1" x14ac:dyDescent="0.25">
      <c r="A8" s="121" t="s">
        <v>0</v>
      </c>
      <c r="B8" s="122"/>
      <c r="C8" s="122"/>
      <c r="D8" s="122"/>
      <c r="E8" s="123"/>
      <c r="F8" s="86">
        <f>F9+F10</f>
        <v>289528.03000000003</v>
      </c>
      <c r="G8" s="86">
        <f t="shared" ref="G8:J8" si="0">G9+G10</f>
        <v>391805</v>
      </c>
      <c r="H8" s="86">
        <f t="shared" si="0"/>
        <v>406235</v>
      </c>
      <c r="I8" s="86">
        <f t="shared" si="0"/>
        <v>406235</v>
      </c>
      <c r="J8" s="86">
        <f t="shared" si="0"/>
        <v>406235</v>
      </c>
    </row>
    <row r="9" spans="1:10" ht="15" customHeight="1" x14ac:dyDescent="0.25">
      <c r="A9" s="124" t="s">
        <v>13</v>
      </c>
      <c r="B9" s="125"/>
      <c r="C9" s="125"/>
      <c r="D9" s="125"/>
      <c r="E9" s="117"/>
      <c r="F9" s="90">
        <v>289528.03000000003</v>
      </c>
      <c r="G9" s="91">
        <v>391805</v>
      </c>
      <c r="H9" s="91">
        <v>406235</v>
      </c>
      <c r="I9" s="91">
        <v>406235</v>
      </c>
      <c r="J9" s="91">
        <v>406235</v>
      </c>
    </row>
    <row r="10" spans="1:10" x14ac:dyDescent="0.25">
      <c r="A10" s="126" t="s">
        <v>14</v>
      </c>
      <c r="B10" s="117"/>
      <c r="C10" s="117"/>
      <c r="D10" s="117"/>
      <c r="E10" s="117"/>
      <c r="F10" s="27"/>
      <c r="G10" s="27"/>
      <c r="H10" s="27"/>
      <c r="I10" s="27"/>
      <c r="J10" s="27"/>
    </row>
    <row r="11" spans="1:10" x14ac:dyDescent="0.25">
      <c r="A11" s="30" t="s">
        <v>1</v>
      </c>
      <c r="B11" s="49"/>
      <c r="C11" s="49"/>
      <c r="D11" s="49"/>
      <c r="E11" s="49"/>
      <c r="F11" s="86">
        <f>F12+F13</f>
        <v>290838.77999999997</v>
      </c>
      <c r="G11" s="86">
        <f t="shared" ref="G11:J11" si="1">G12+G13</f>
        <v>391808.57</v>
      </c>
      <c r="H11" s="86">
        <f t="shared" si="1"/>
        <v>406235</v>
      </c>
      <c r="I11" s="86">
        <f t="shared" si="1"/>
        <v>406235</v>
      </c>
      <c r="J11" s="86">
        <f t="shared" si="1"/>
        <v>406235</v>
      </c>
    </row>
    <row r="12" spans="1:10" ht="15" customHeight="1" x14ac:dyDescent="0.25">
      <c r="A12" s="127" t="s">
        <v>15</v>
      </c>
      <c r="B12" s="125"/>
      <c r="C12" s="125"/>
      <c r="D12" s="125"/>
      <c r="E12" s="125"/>
      <c r="F12" s="92">
        <v>285677.93</v>
      </c>
      <c r="G12" s="93">
        <v>388918.57</v>
      </c>
      <c r="H12" s="93">
        <v>403345</v>
      </c>
      <c r="I12" s="93">
        <v>403345</v>
      </c>
      <c r="J12" s="93">
        <v>403345</v>
      </c>
    </row>
    <row r="13" spans="1:10" x14ac:dyDescent="0.25">
      <c r="A13" s="116" t="s">
        <v>16</v>
      </c>
      <c r="B13" s="117"/>
      <c r="C13" s="117"/>
      <c r="D13" s="117"/>
      <c r="E13" s="117"/>
      <c r="F13" s="94">
        <v>5160.8500000000004</v>
      </c>
      <c r="G13" s="91">
        <v>2890</v>
      </c>
      <c r="H13" s="91">
        <v>2890</v>
      </c>
      <c r="I13" s="91">
        <v>2890</v>
      </c>
      <c r="J13" s="91">
        <v>2890</v>
      </c>
    </row>
    <row r="14" spans="1:10" ht="15" customHeight="1" x14ac:dyDescent="0.25">
      <c r="A14" s="128" t="s">
        <v>35</v>
      </c>
      <c r="B14" s="122"/>
      <c r="C14" s="122"/>
      <c r="D14" s="122"/>
      <c r="E14" s="122"/>
      <c r="F14" s="86">
        <f>F8-F11</f>
        <v>-1310.7499999999418</v>
      </c>
      <c r="G14" s="86">
        <f t="shared" ref="G14:J14" si="2">G8-G11</f>
        <v>-3.5700000000069849</v>
      </c>
      <c r="H14" s="26">
        <f t="shared" si="2"/>
        <v>0</v>
      </c>
      <c r="I14" s="26">
        <f t="shared" si="2"/>
        <v>0</v>
      </c>
      <c r="J14" s="26">
        <f t="shared" si="2"/>
        <v>0</v>
      </c>
    </row>
    <row r="15" spans="1:10" ht="18" x14ac:dyDescent="0.25">
      <c r="A15" s="20"/>
      <c r="B15" s="18"/>
      <c r="C15" s="18"/>
      <c r="D15" s="18"/>
      <c r="E15" s="18"/>
      <c r="F15" s="18"/>
      <c r="G15" s="18"/>
      <c r="H15" s="19"/>
      <c r="I15" s="19"/>
      <c r="J15" s="19"/>
    </row>
    <row r="16" spans="1:10" ht="15.75" customHeight="1" x14ac:dyDescent="0.25">
      <c r="A16" s="118" t="s">
        <v>10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ht="18" x14ac:dyDescent="0.25">
      <c r="A17" s="20"/>
      <c r="B17" s="18"/>
      <c r="C17" s="18"/>
      <c r="D17" s="18"/>
      <c r="E17" s="18"/>
      <c r="F17" s="18"/>
      <c r="G17" s="18"/>
      <c r="H17" s="19"/>
      <c r="I17" s="19"/>
      <c r="J17" s="19"/>
    </row>
    <row r="18" spans="1:10" ht="25.5" x14ac:dyDescent="0.25">
      <c r="A18" s="22"/>
      <c r="B18" s="23"/>
      <c r="C18" s="23"/>
      <c r="D18" s="24"/>
      <c r="E18" s="25"/>
      <c r="F18" s="3" t="s">
        <v>75</v>
      </c>
      <c r="G18" s="3" t="s">
        <v>72</v>
      </c>
      <c r="H18" s="3" t="s">
        <v>73</v>
      </c>
      <c r="I18" s="3" t="s">
        <v>19</v>
      </c>
      <c r="J18" s="3" t="s">
        <v>74</v>
      </c>
    </row>
    <row r="19" spans="1:10" x14ac:dyDescent="0.25">
      <c r="A19" s="116" t="s">
        <v>17</v>
      </c>
      <c r="B19" s="117"/>
      <c r="C19" s="117"/>
      <c r="D19" s="117"/>
      <c r="E19" s="117"/>
      <c r="F19" s="32"/>
      <c r="G19" s="32"/>
      <c r="H19" s="32"/>
      <c r="I19" s="32"/>
      <c r="J19" s="31"/>
    </row>
    <row r="20" spans="1:10" x14ac:dyDescent="0.25">
      <c r="A20" s="116" t="s">
        <v>18</v>
      </c>
      <c r="B20" s="117"/>
      <c r="C20" s="117"/>
      <c r="D20" s="117"/>
      <c r="E20" s="117"/>
      <c r="F20" s="32"/>
      <c r="G20" s="32"/>
      <c r="H20" s="32"/>
      <c r="I20" s="32"/>
      <c r="J20" s="31"/>
    </row>
    <row r="21" spans="1:10" ht="15" customHeight="1" x14ac:dyDescent="0.25">
      <c r="A21" s="128" t="s">
        <v>2</v>
      </c>
      <c r="B21" s="122"/>
      <c r="C21" s="122"/>
      <c r="D21" s="122"/>
      <c r="E21" s="122"/>
      <c r="F21" s="26">
        <f>F19-F20</f>
        <v>0</v>
      </c>
      <c r="G21" s="26">
        <f t="shared" ref="G21:J21" si="3">G19-G20</f>
        <v>0</v>
      </c>
      <c r="H21" s="26">
        <f t="shared" si="3"/>
        <v>0</v>
      </c>
      <c r="I21" s="26">
        <f t="shared" si="3"/>
        <v>0</v>
      </c>
      <c r="J21" s="26">
        <f t="shared" si="3"/>
        <v>0</v>
      </c>
    </row>
    <row r="22" spans="1:10" ht="15" customHeight="1" x14ac:dyDescent="0.25">
      <c r="A22" s="128" t="s">
        <v>36</v>
      </c>
      <c r="B22" s="122"/>
      <c r="C22" s="122"/>
      <c r="D22" s="122"/>
      <c r="E22" s="122"/>
      <c r="F22" s="86">
        <f>F14+F21</f>
        <v>-1310.7499999999418</v>
      </c>
      <c r="G22" s="86">
        <f t="shared" ref="G22:J22" si="4">G14+G21</f>
        <v>-3.5700000000069849</v>
      </c>
      <c r="H22" s="26">
        <f t="shared" si="4"/>
        <v>0</v>
      </c>
      <c r="I22" s="26">
        <f t="shared" si="4"/>
        <v>0</v>
      </c>
      <c r="J22" s="26">
        <f t="shared" si="4"/>
        <v>0</v>
      </c>
    </row>
    <row r="23" spans="1:10" ht="18" x14ac:dyDescent="0.25">
      <c r="A23" s="17"/>
      <c r="B23" s="18"/>
      <c r="C23" s="18"/>
      <c r="D23" s="18"/>
      <c r="E23" s="18"/>
      <c r="F23" s="18"/>
      <c r="G23" s="18"/>
      <c r="H23" s="19"/>
      <c r="I23" s="19"/>
      <c r="J23" s="19"/>
    </row>
    <row r="24" spans="1:10" ht="15.75" customHeight="1" x14ac:dyDescent="0.25">
      <c r="A24" s="118" t="s">
        <v>37</v>
      </c>
      <c r="B24" s="120"/>
      <c r="C24" s="120"/>
      <c r="D24" s="120"/>
      <c r="E24" s="120"/>
      <c r="F24" s="120"/>
      <c r="G24" s="120"/>
      <c r="H24" s="120"/>
      <c r="I24" s="120"/>
      <c r="J24" s="120"/>
    </row>
    <row r="25" spans="1:10" ht="15.75" x14ac:dyDescent="0.25">
      <c r="A25" s="47"/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25.5" x14ac:dyDescent="0.25">
      <c r="A26" s="22"/>
      <c r="B26" s="23"/>
      <c r="C26" s="23"/>
      <c r="D26" s="24"/>
      <c r="E26" s="25"/>
      <c r="F26" s="3" t="s">
        <v>75</v>
      </c>
      <c r="G26" s="3" t="s">
        <v>72</v>
      </c>
      <c r="H26" s="3" t="s">
        <v>73</v>
      </c>
      <c r="I26" s="3" t="s">
        <v>19</v>
      </c>
      <c r="J26" s="3" t="s">
        <v>74</v>
      </c>
    </row>
    <row r="27" spans="1:10" ht="15" customHeight="1" x14ac:dyDescent="0.25">
      <c r="A27" s="133" t="s">
        <v>38</v>
      </c>
      <c r="B27" s="134"/>
      <c r="C27" s="134"/>
      <c r="D27" s="134"/>
      <c r="E27" s="135"/>
      <c r="F27" s="95">
        <v>1314.32</v>
      </c>
      <c r="G27" s="95">
        <v>3.57</v>
      </c>
      <c r="H27" s="33">
        <v>0</v>
      </c>
      <c r="I27" s="33">
        <v>0</v>
      </c>
      <c r="J27" s="34">
        <v>0</v>
      </c>
    </row>
    <row r="28" spans="1:10" ht="15" customHeight="1" x14ac:dyDescent="0.25">
      <c r="A28" s="128" t="s">
        <v>39</v>
      </c>
      <c r="B28" s="122"/>
      <c r="C28" s="122"/>
      <c r="D28" s="122"/>
      <c r="E28" s="122"/>
      <c r="F28" s="96">
        <f>F22+F27</f>
        <v>3.570000000058144</v>
      </c>
      <c r="G28" s="96">
        <v>3.57</v>
      </c>
      <c r="H28" s="35">
        <f t="shared" ref="H28:J28" si="5">H22+H27</f>
        <v>0</v>
      </c>
      <c r="I28" s="35">
        <f t="shared" si="5"/>
        <v>0</v>
      </c>
      <c r="J28" s="36">
        <f t="shared" si="5"/>
        <v>0</v>
      </c>
    </row>
    <row r="29" spans="1:10" ht="45" customHeight="1" x14ac:dyDescent="0.25">
      <c r="A29" s="121" t="s">
        <v>40</v>
      </c>
      <c r="B29" s="136"/>
      <c r="C29" s="136"/>
      <c r="D29" s="136"/>
      <c r="E29" s="137"/>
      <c r="F29" s="35">
        <f>F14+F21+F27-F28</f>
        <v>0</v>
      </c>
      <c r="G29" s="35">
        <v>0</v>
      </c>
      <c r="H29" s="35">
        <f t="shared" ref="H29:J29" si="6">H14+H21+H27-H28</f>
        <v>0</v>
      </c>
      <c r="I29" s="35">
        <f t="shared" si="6"/>
        <v>0</v>
      </c>
      <c r="J29" s="36">
        <f t="shared" si="6"/>
        <v>0</v>
      </c>
    </row>
    <row r="30" spans="1:10" ht="15.75" x14ac:dyDescent="0.25">
      <c r="A30" s="50"/>
      <c r="B30" s="37"/>
      <c r="C30" s="37"/>
      <c r="D30" s="37"/>
      <c r="E30" s="37"/>
      <c r="F30" s="37"/>
      <c r="G30" s="37"/>
      <c r="H30" s="37"/>
      <c r="I30" s="37"/>
      <c r="J30" s="37"/>
    </row>
    <row r="31" spans="1:10" ht="15.75" customHeight="1" x14ac:dyDescent="0.25">
      <c r="A31" s="138" t="s">
        <v>34</v>
      </c>
      <c r="B31" s="138"/>
      <c r="C31" s="138"/>
      <c r="D31" s="138"/>
      <c r="E31" s="138"/>
      <c r="F31" s="138"/>
      <c r="G31" s="138"/>
      <c r="H31" s="138"/>
      <c r="I31" s="138"/>
      <c r="J31" s="138"/>
    </row>
    <row r="32" spans="1:10" ht="18" x14ac:dyDescent="0.25">
      <c r="A32" s="38"/>
      <c r="B32" s="39"/>
      <c r="C32" s="39"/>
      <c r="D32" s="39"/>
      <c r="E32" s="39"/>
      <c r="F32" s="39"/>
      <c r="G32" s="39"/>
      <c r="H32" s="40"/>
      <c r="I32" s="40"/>
      <c r="J32" s="40"/>
    </row>
    <row r="33" spans="1:10" ht="25.5" x14ac:dyDescent="0.25">
      <c r="A33" s="41"/>
      <c r="B33" s="42"/>
      <c r="C33" s="42"/>
      <c r="D33" s="43"/>
      <c r="E33" s="44"/>
      <c r="F33" s="45" t="s">
        <v>75</v>
      </c>
      <c r="G33" s="45" t="s">
        <v>72</v>
      </c>
      <c r="H33" s="45" t="s">
        <v>73</v>
      </c>
      <c r="I33" s="45" t="s">
        <v>19</v>
      </c>
      <c r="J33" s="45" t="s">
        <v>74</v>
      </c>
    </row>
    <row r="34" spans="1:10" ht="15" customHeight="1" x14ac:dyDescent="0.25">
      <c r="A34" s="133" t="s">
        <v>38</v>
      </c>
      <c r="B34" s="134"/>
      <c r="C34" s="134"/>
      <c r="D34" s="134"/>
      <c r="E34" s="135"/>
      <c r="F34" s="33">
        <v>0</v>
      </c>
      <c r="G34" s="33">
        <f>F37</f>
        <v>0</v>
      </c>
      <c r="H34" s="33">
        <f>G37</f>
        <v>0</v>
      </c>
      <c r="I34" s="33">
        <f>H37</f>
        <v>0</v>
      </c>
      <c r="J34" s="34">
        <f>I37</f>
        <v>0</v>
      </c>
    </row>
    <row r="35" spans="1:10" ht="28.5" customHeight="1" x14ac:dyDescent="0.25">
      <c r="A35" s="133" t="s">
        <v>41</v>
      </c>
      <c r="B35" s="134"/>
      <c r="C35" s="134"/>
      <c r="D35" s="134"/>
      <c r="E35" s="135"/>
      <c r="F35" s="33">
        <v>0</v>
      </c>
      <c r="G35" s="33">
        <v>0</v>
      </c>
      <c r="H35" s="33">
        <v>0</v>
      </c>
      <c r="I35" s="33">
        <v>0</v>
      </c>
      <c r="J35" s="34">
        <v>0</v>
      </c>
    </row>
    <row r="36" spans="1:10" ht="15" customHeight="1" x14ac:dyDescent="0.25">
      <c r="A36" s="133" t="s">
        <v>42</v>
      </c>
      <c r="B36" s="139"/>
      <c r="C36" s="139"/>
      <c r="D36" s="139"/>
      <c r="E36" s="140"/>
      <c r="F36" s="33">
        <v>0</v>
      </c>
      <c r="G36" s="33">
        <v>0</v>
      </c>
      <c r="H36" s="33">
        <v>0</v>
      </c>
      <c r="I36" s="33">
        <v>0</v>
      </c>
      <c r="J36" s="34">
        <v>0</v>
      </c>
    </row>
    <row r="37" spans="1:10" ht="15" customHeight="1" x14ac:dyDescent="0.25">
      <c r="A37" s="128" t="s">
        <v>39</v>
      </c>
      <c r="B37" s="122"/>
      <c r="C37" s="122"/>
      <c r="D37" s="122"/>
      <c r="E37" s="122"/>
      <c r="F37" s="28">
        <f>F34-F35+F36</f>
        <v>0</v>
      </c>
      <c r="G37" s="28">
        <f t="shared" ref="G37:J37" si="7">G34-G35+G36</f>
        <v>0</v>
      </c>
      <c r="H37" s="28">
        <f t="shared" si="7"/>
        <v>0</v>
      </c>
      <c r="I37" s="28">
        <f t="shared" si="7"/>
        <v>0</v>
      </c>
      <c r="J37" s="46">
        <f t="shared" si="7"/>
        <v>0</v>
      </c>
    </row>
    <row r="38" spans="1:10" ht="17.25" customHeight="1" x14ac:dyDescent="0.25"/>
    <row r="39" spans="1:10" ht="15" customHeight="1" x14ac:dyDescent="0.25">
      <c r="A39" s="131"/>
      <c r="B39" s="132"/>
      <c r="C39" s="132"/>
      <c r="D39" s="132"/>
      <c r="E39" s="132"/>
      <c r="F39" s="132"/>
      <c r="G39" s="132"/>
      <c r="H39" s="132"/>
      <c r="I39" s="132"/>
      <c r="J39" s="132"/>
    </row>
    <row r="40" spans="1:10" ht="9" customHeight="1" x14ac:dyDescent="0.25"/>
  </sheetData>
  <mergeCells count="25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2:J2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0"/>
  <sheetViews>
    <sheetView topLeftCell="A19" zoomScaleNormal="100" workbookViewId="0">
      <selection activeCell="H32" sqref="H32"/>
    </sheetView>
  </sheetViews>
  <sheetFormatPr defaultRowHeight="15" x14ac:dyDescent="0.25"/>
  <cols>
    <col min="1" max="1" width="21.28515625" customWidth="1"/>
    <col min="2" max="2" width="25.140625" customWidth="1"/>
    <col min="3" max="8" width="25.28515625" customWidth="1"/>
  </cols>
  <sheetData>
    <row r="1" spans="1:13" ht="42" customHeight="1" x14ac:dyDescent="0.25">
      <c r="A1" s="118" t="s">
        <v>147</v>
      </c>
      <c r="B1" s="118"/>
      <c r="C1" s="118"/>
      <c r="D1" s="118"/>
      <c r="E1" s="118"/>
      <c r="F1" s="118"/>
      <c r="G1" s="118"/>
      <c r="H1" s="118"/>
    </row>
    <row r="2" spans="1:13" ht="18" customHeight="1" x14ac:dyDescent="0.25">
      <c r="A2" s="4"/>
      <c r="B2" s="4"/>
      <c r="C2" s="4"/>
      <c r="D2" s="141" t="s">
        <v>69</v>
      </c>
      <c r="E2" s="142"/>
      <c r="F2" s="142"/>
      <c r="G2" s="142"/>
      <c r="H2" s="142"/>
      <c r="I2" s="142"/>
      <c r="J2" s="142"/>
      <c r="K2" s="142"/>
      <c r="L2" s="142"/>
      <c r="M2" s="142"/>
    </row>
    <row r="3" spans="1:13" ht="15.75" customHeight="1" x14ac:dyDescent="0.25">
      <c r="A3" s="118" t="s">
        <v>8</v>
      </c>
      <c r="B3" s="118"/>
      <c r="C3" s="118"/>
      <c r="D3" s="118"/>
      <c r="E3" s="118"/>
      <c r="F3" s="118"/>
      <c r="G3" s="118"/>
      <c r="H3" s="118"/>
    </row>
    <row r="4" spans="1:13" ht="18" x14ac:dyDescent="0.25">
      <c r="A4" s="4"/>
      <c r="B4" s="4"/>
      <c r="C4" s="4"/>
      <c r="D4" s="4"/>
      <c r="E4" s="4"/>
      <c r="F4" s="4"/>
      <c r="G4" s="5"/>
      <c r="H4" s="5"/>
    </row>
    <row r="5" spans="1:13" ht="18" customHeight="1" x14ac:dyDescent="0.25">
      <c r="A5" s="118" t="s">
        <v>3</v>
      </c>
      <c r="B5" s="118"/>
      <c r="C5" s="118"/>
      <c r="D5" s="118"/>
      <c r="E5" s="118"/>
      <c r="F5" s="118"/>
      <c r="G5" s="118"/>
      <c r="H5" s="118"/>
    </row>
    <row r="6" spans="1:13" ht="18" x14ac:dyDescent="0.25">
      <c r="A6" s="4"/>
      <c r="B6" s="4"/>
      <c r="C6" s="4"/>
      <c r="D6" s="4"/>
      <c r="E6" s="4"/>
      <c r="F6" s="4"/>
      <c r="G6" s="5"/>
      <c r="H6" s="5"/>
    </row>
    <row r="7" spans="1:13" ht="15.75" customHeight="1" x14ac:dyDescent="0.25">
      <c r="A7" s="118" t="s">
        <v>20</v>
      </c>
      <c r="B7" s="118"/>
      <c r="C7" s="118"/>
      <c r="D7" s="118"/>
      <c r="E7" s="118"/>
      <c r="F7" s="118"/>
      <c r="G7" s="118"/>
      <c r="H7" s="118"/>
    </row>
    <row r="8" spans="1:13" ht="16.5" thickBot="1" x14ac:dyDescent="0.3">
      <c r="A8" s="118"/>
      <c r="B8" s="118"/>
      <c r="C8" s="118"/>
      <c r="D8" s="118"/>
      <c r="E8" s="118"/>
      <c r="F8" s="118"/>
      <c r="G8" s="118"/>
      <c r="H8" s="118"/>
    </row>
    <row r="9" spans="1:13" x14ac:dyDescent="0.25">
      <c r="A9" s="146" t="s">
        <v>76</v>
      </c>
      <c r="B9" s="147" t="s">
        <v>77</v>
      </c>
      <c r="C9" s="147" t="s">
        <v>72</v>
      </c>
      <c r="D9" s="147" t="s">
        <v>78</v>
      </c>
      <c r="E9" s="147" t="s">
        <v>79</v>
      </c>
      <c r="F9" s="148" t="s">
        <v>80</v>
      </c>
      <c r="G9" s="97"/>
    </row>
    <row r="10" spans="1:13" x14ac:dyDescent="0.25">
      <c r="A10" s="67" t="s">
        <v>155</v>
      </c>
      <c r="B10" s="149"/>
      <c r="C10" s="149"/>
      <c r="D10" s="149"/>
      <c r="E10" s="150"/>
      <c r="F10" s="151"/>
      <c r="G10" s="97"/>
    </row>
    <row r="11" spans="1:13" ht="15.75" customHeight="1" x14ac:dyDescent="0.25">
      <c r="A11" s="67" t="s">
        <v>43</v>
      </c>
      <c r="B11" s="149">
        <v>289528.03000000003</v>
      </c>
      <c r="C11" s="149">
        <v>391805</v>
      </c>
      <c r="D11" s="149">
        <v>406235</v>
      </c>
      <c r="E11" s="150">
        <v>406235</v>
      </c>
      <c r="F11" s="151">
        <v>406235</v>
      </c>
      <c r="G11" s="97"/>
    </row>
    <row r="12" spans="1:13" ht="51.75" x14ac:dyDescent="0.25">
      <c r="A12" s="79" t="s">
        <v>44</v>
      </c>
      <c r="B12" s="149">
        <v>250214.84</v>
      </c>
      <c r="C12" s="149">
        <v>354700</v>
      </c>
      <c r="D12" s="149">
        <v>366630</v>
      </c>
      <c r="E12" s="150">
        <v>366630</v>
      </c>
      <c r="F12" s="151">
        <v>366630</v>
      </c>
      <c r="G12" s="97"/>
    </row>
    <row r="13" spans="1:13" ht="26.25" x14ac:dyDescent="0.25">
      <c r="A13" s="79" t="s">
        <v>47</v>
      </c>
      <c r="B13" s="152">
        <v>0.52</v>
      </c>
      <c r="C13" s="152">
        <v>5</v>
      </c>
      <c r="D13" s="152">
        <v>5</v>
      </c>
      <c r="E13" s="153">
        <v>5</v>
      </c>
      <c r="F13" s="154">
        <v>5</v>
      </c>
      <c r="G13" s="97"/>
    </row>
    <row r="14" spans="1:13" ht="93" customHeight="1" x14ac:dyDescent="0.25">
      <c r="A14" s="79" t="s">
        <v>50</v>
      </c>
      <c r="B14" s="149">
        <v>21405.75</v>
      </c>
      <c r="C14" s="149">
        <v>25500</v>
      </c>
      <c r="D14" s="149">
        <v>27000</v>
      </c>
      <c r="E14" s="150">
        <v>27000</v>
      </c>
      <c r="F14" s="151">
        <v>27000</v>
      </c>
      <c r="G14" s="97"/>
    </row>
    <row r="15" spans="1:13" ht="90" x14ac:dyDescent="0.25">
      <c r="A15" s="79" t="s">
        <v>150</v>
      </c>
      <c r="B15" s="149">
        <v>4000</v>
      </c>
      <c r="C15" s="155"/>
      <c r="D15" s="155"/>
      <c r="E15" s="156"/>
      <c r="F15" s="157"/>
      <c r="G15" s="97"/>
    </row>
    <row r="16" spans="1:13" ht="64.5" x14ac:dyDescent="0.25">
      <c r="A16" s="79" t="s">
        <v>53</v>
      </c>
      <c r="B16" s="149">
        <v>13906.92</v>
      </c>
      <c r="C16" s="149">
        <v>11600</v>
      </c>
      <c r="D16" s="149">
        <v>12600</v>
      </c>
      <c r="E16" s="150">
        <v>12600</v>
      </c>
      <c r="F16" s="151">
        <v>12600</v>
      </c>
      <c r="G16" s="97"/>
    </row>
    <row r="17" spans="1:8" ht="32.25" customHeight="1" thickBot="1" x14ac:dyDescent="0.3">
      <c r="A17" s="158" t="s">
        <v>58</v>
      </c>
      <c r="B17" s="159">
        <v>275621.11</v>
      </c>
      <c r="C17" s="159">
        <v>391805</v>
      </c>
      <c r="D17" s="159">
        <v>406235</v>
      </c>
      <c r="E17" s="160">
        <v>406235</v>
      </c>
      <c r="F17" s="161">
        <v>406235</v>
      </c>
      <c r="G17" s="97"/>
    </row>
    <row r="23" spans="1:8" ht="15.75" customHeight="1" x14ac:dyDescent="0.25">
      <c r="A23" s="118" t="s">
        <v>21</v>
      </c>
      <c r="B23" s="118"/>
      <c r="C23" s="118"/>
      <c r="D23" s="118"/>
      <c r="E23" s="118"/>
      <c r="F23" s="118"/>
      <c r="G23" s="118"/>
      <c r="H23" s="118"/>
    </row>
    <row r="24" spans="1:8" ht="15.75" customHeight="1" x14ac:dyDescent="0.25"/>
    <row r="25" spans="1:8" ht="16.5" thickBot="1" x14ac:dyDescent="0.3">
      <c r="A25" s="118"/>
      <c r="B25" s="118"/>
      <c r="C25" s="118"/>
      <c r="D25" s="118"/>
      <c r="E25" s="118"/>
      <c r="F25" s="118"/>
      <c r="G25" s="118"/>
      <c r="H25" s="118"/>
    </row>
    <row r="26" spans="1:8" ht="24" customHeight="1" x14ac:dyDescent="0.25">
      <c r="A26" s="146" t="s">
        <v>76</v>
      </c>
      <c r="B26" s="147" t="s">
        <v>77</v>
      </c>
      <c r="C26" s="147" t="s">
        <v>72</v>
      </c>
      <c r="D26" s="147" t="s">
        <v>78</v>
      </c>
      <c r="E26" s="147" t="s">
        <v>79</v>
      </c>
      <c r="F26" s="148" t="s">
        <v>80</v>
      </c>
    </row>
    <row r="27" spans="1:8" ht="30.75" customHeight="1" x14ac:dyDescent="0.25">
      <c r="A27" s="67" t="s">
        <v>156</v>
      </c>
      <c r="B27" s="155"/>
      <c r="C27" s="155"/>
      <c r="D27" s="155"/>
      <c r="E27" s="156"/>
      <c r="F27" s="157"/>
    </row>
    <row r="28" spans="1:8" ht="21.75" customHeight="1" x14ac:dyDescent="0.25">
      <c r="A28" s="67" t="s">
        <v>59</v>
      </c>
      <c r="B28" s="149">
        <v>286881.08</v>
      </c>
      <c r="C28" s="149">
        <v>388918.57</v>
      </c>
      <c r="D28" s="149">
        <v>403345</v>
      </c>
      <c r="E28" s="150">
        <v>403345</v>
      </c>
      <c r="F28" s="151">
        <v>403345</v>
      </c>
    </row>
    <row r="29" spans="1:8" ht="37.5" customHeight="1" x14ac:dyDescent="0.25">
      <c r="A29" s="79" t="s">
        <v>60</v>
      </c>
      <c r="B29" s="149">
        <v>226496.64000000001</v>
      </c>
      <c r="C29" s="149">
        <v>325000</v>
      </c>
      <c r="D29" s="149">
        <v>333630</v>
      </c>
      <c r="E29" s="150">
        <v>333630</v>
      </c>
      <c r="F29" s="151">
        <v>333630</v>
      </c>
    </row>
    <row r="30" spans="1:8" ht="35.25" customHeight="1" x14ac:dyDescent="0.25">
      <c r="A30" s="79" t="s">
        <v>61</v>
      </c>
      <c r="B30" s="149">
        <v>60039.03</v>
      </c>
      <c r="C30" s="149">
        <v>63438.57</v>
      </c>
      <c r="D30" s="149">
        <v>69365</v>
      </c>
      <c r="E30" s="150">
        <v>69365</v>
      </c>
      <c r="F30" s="151">
        <v>69365</v>
      </c>
    </row>
    <row r="31" spans="1:8" ht="26.25" customHeight="1" x14ac:dyDescent="0.25">
      <c r="A31" s="79" t="s">
        <v>64</v>
      </c>
      <c r="B31" s="152">
        <v>279.41000000000003</v>
      </c>
      <c r="C31" s="152">
        <v>432</v>
      </c>
      <c r="D31" s="152">
        <v>300</v>
      </c>
      <c r="E31" s="153">
        <v>300</v>
      </c>
      <c r="F31" s="154">
        <v>300</v>
      </c>
    </row>
    <row r="32" spans="1:8" ht="70.5" customHeight="1" x14ac:dyDescent="0.25">
      <c r="A32" s="79" t="s">
        <v>65</v>
      </c>
      <c r="B32" s="152">
        <v>66</v>
      </c>
      <c r="C32" s="152">
        <v>48</v>
      </c>
      <c r="D32" s="152">
        <v>50</v>
      </c>
      <c r="E32" s="153">
        <v>50</v>
      </c>
      <c r="F32" s="154">
        <v>50</v>
      </c>
    </row>
    <row r="33" spans="1:6" ht="67.5" customHeight="1" x14ac:dyDescent="0.25">
      <c r="A33" s="67" t="s">
        <v>66</v>
      </c>
      <c r="B33" s="149">
        <v>5160.8500000000004</v>
      </c>
      <c r="C33" s="149">
        <v>2890</v>
      </c>
      <c r="D33" s="149">
        <v>2890</v>
      </c>
      <c r="E33" s="150">
        <v>2890</v>
      </c>
      <c r="F33" s="151">
        <v>2890</v>
      </c>
    </row>
    <row r="34" spans="1:6" ht="69" customHeight="1" x14ac:dyDescent="0.25">
      <c r="A34" s="79" t="s">
        <v>67</v>
      </c>
      <c r="B34" s="149">
        <v>5160.8500000000004</v>
      </c>
      <c r="C34" s="149">
        <v>2890</v>
      </c>
      <c r="D34" s="149">
        <v>2890</v>
      </c>
      <c r="E34" s="150">
        <v>2890</v>
      </c>
      <c r="F34" s="151">
        <v>2890</v>
      </c>
    </row>
    <row r="35" spans="1:6" ht="28.5" customHeight="1" thickBot="1" x14ac:dyDescent="0.3">
      <c r="A35" s="81" t="s">
        <v>68</v>
      </c>
      <c r="B35" s="159">
        <v>292041.93</v>
      </c>
      <c r="C35" s="159">
        <v>391808.57</v>
      </c>
      <c r="D35" s="159">
        <v>406235</v>
      </c>
      <c r="E35" s="160">
        <v>406235</v>
      </c>
      <c r="F35" s="161">
        <v>406235</v>
      </c>
    </row>
    <row r="37" spans="1:6" ht="26.25" customHeight="1" x14ac:dyDescent="0.25"/>
    <row r="41" spans="1:6" ht="58.5" customHeight="1" x14ac:dyDescent="0.25"/>
    <row r="42" spans="1:6" ht="33.75" customHeight="1" x14ac:dyDescent="0.25"/>
    <row r="86" ht="15.75" customHeight="1" x14ac:dyDescent="0.25"/>
    <row r="90" ht="15.75" customHeight="1" x14ac:dyDescent="0.25"/>
  </sheetData>
  <mergeCells count="8">
    <mergeCell ref="A25:H25"/>
    <mergeCell ref="A1:H1"/>
    <mergeCell ref="A3:H3"/>
    <mergeCell ref="A5:H5"/>
    <mergeCell ref="A7:H7"/>
    <mergeCell ref="D2:M2"/>
    <mergeCell ref="A8:H8"/>
    <mergeCell ref="A23:H23"/>
  </mergeCells>
  <pageMargins left="0.7" right="0.7" top="0.75" bottom="0.75" header="0.3" footer="0.3"/>
  <pageSetup paperSize="9" scale="45" orientation="landscape" r:id="rId1"/>
  <legacyDrawing r:id="rId2"/>
  <oleObjects>
    <oleObject progId="Excel.Sheet.12" shapeId="3079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4"/>
  <sheetViews>
    <sheetView topLeftCell="A16" workbookViewId="0">
      <selection activeCell="I38" sqref="I38"/>
    </sheetView>
  </sheetViews>
  <sheetFormatPr defaultRowHeight="15" x14ac:dyDescent="0.25"/>
  <cols>
    <col min="1" max="1" width="32" customWidth="1"/>
    <col min="2" max="6" width="25.28515625" customWidth="1"/>
  </cols>
  <sheetData>
    <row r="1" spans="1:11" ht="42" customHeight="1" x14ac:dyDescent="0.25">
      <c r="A1" s="118" t="s">
        <v>147</v>
      </c>
      <c r="B1" s="118"/>
      <c r="C1" s="118"/>
      <c r="D1" s="118"/>
      <c r="E1" s="118"/>
      <c r="F1" s="118"/>
    </row>
    <row r="2" spans="1:11" ht="18" customHeight="1" x14ac:dyDescent="0.25">
      <c r="A2" s="20"/>
      <c r="B2" s="141" t="s">
        <v>69</v>
      </c>
      <c r="C2" s="142"/>
      <c r="D2" s="142"/>
      <c r="E2" s="142"/>
      <c r="F2" s="142"/>
      <c r="G2" s="142"/>
      <c r="H2" s="142"/>
      <c r="I2" s="142"/>
      <c r="J2" s="142"/>
      <c r="K2" s="142"/>
    </row>
    <row r="3" spans="1:11" ht="15.75" customHeight="1" x14ac:dyDescent="0.25">
      <c r="A3" s="118" t="s">
        <v>8</v>
      </c>
      <c r="B3" s="118"/>
      <c r="C3" s="118"/>
      <c r="D3" s="118"/>
      <c r="E3" s="118"/>
      <c r="F3" s="118"/>
    </row>
    <row r="4" spans="1:11" ht="18" x14ac:dyDescent="0.25">
      <c r="B4" s="20"/>
      <c r="C4" s="20"/>
      <c r="D4" s="20"/>
      <c r="E4" s="5"/>
      <c r="F4" s="5"/>
    </row>
    <row r="5" spans="1:11" ht="18" customHeight="1" x14ac:dyDescent="0.25">
      <c r="A5" s="118" t="s">
        <v>3</v>
      </c>
      <c r="B5" s="118"/>
      <c r="C5" s="118"/>
      <c r="D5" s="118"/>
      <c r="E5" s="118"/>
      <c r="F5" s="118"/>
    </row>
    <row r="6" spans="1:11" ht="18" x14ac:dyDescent="0.25">
      <c r="A6" s="20"/>
      <c r="B6" s="20"/>
      <c r="C6" s="20"/>
      <c r="D6" s="20"/>
      <c r="E6" s="5"/>
      <c r="F6" s="5"/>
    </row>
    <row r="7" spans="1:11" ht="15.75" customHeight="1" x14ac:dyDescent="0.25">
      <c r="A7" s="118" t="s">
        <v>22</v>
      </c>
      <c r="B7" s="118"/>
      <c r="C7" s="118"/>
      <c r="D7" s="118"/>
      <c r="E7" s="118"/>
      <c r="F7" s="118"/>
    </row>
    <row r="8" spans="1:11" ht="15.75" customHeight="1" x14ac:dyDescent="0.25">
      <c r="A8" s="118"/>
      <c r="B8" s="118"/>
      <c r="C8" s="118"/>
      <c r="D8" s="118"/>
      <c r="E8" s="118"/>
      <c r="F8" s="118"/>
    </row>
    <row r="9" spans="1:11" ht="15.75" thickBot="1" x14ac:dyDescent="0.3"/>
    <row r="10" spans="1:11" ht="15.75" thickBot="1" x14ac:dyDescent="0.3">
      <c r="A10" s="55" t="s">
        <v>76</v>
      </c>
      <c r="B10" s="55" t="s">
        <v>77</v>
      </c>
      <c r="C10" s="55" t="s">
        <v>72</v>
      </c>
      <c r="D10" s="55" t="s">
        <v>78</v>
      </c>
      <c r="E10" s="55" t="s">
        <v>79</v>
      </c>
      <c r="F10" s="55" t="s">
        <v>80</v>
      </c>
    </row>
    <row r="11" spans="1:11" x14ac:dyDescent="0.25">
      <c r="A11" s="67" t="s">
        <v>152</v>
      </c>
      <c r="B11" s="57"/>
      <c r="C11" s="57"/>
      <c r="D11" s="57"/>
      <c r="E11" s="64"/>
      <c r="F11" s="73"/>
    </row>
    <row r="12" spans="1:11" x14ac:dyDescent="0.25">
      <c r="A12" s="67" t="s">
        <v>43</v>
      </c>
      <c r="B12" s="52">
        <v>289528.03000000003</v>
      </c>
      <c r="C12" s="52">
        <v>391805</v>
      </c>
      <c r="D12" s="52">
        <v>406235</v>
      </c>
      <c r="E12" s="85">
        <v>406235</v>
      </c>
      <c r="F12" s="99">
        <v>406235</v>
      </c>
    </row>
    <row r="13" spans="1:11" ht="39" x14ac:dyDescent="0.25">
      <c r="A13" s="79" t="s">
        <v>44</v>
      </c>
      <c r="B13" s="52">
        <v>250214.84</v>
      </c>
      <c r="C13" s="52">
        <v>354700</v>
      </c>
      <c r="D13" s="52">
        <v>366630</v>
      </c>
      <c r="E13" s="85">
        <v>366630</v>
      </c>
      <c r="F13" s="99">
        <v>366630</v>
      </c>
    </row>
    <row r="14" spans="1:11" ht="15.75" customHeight="1" x14ac:dyDescent="0.25">
      <c r="A14" s="80" t="s">
        <v>45</v>
      </c>
      <c r="B14" s="51">
        <v>250214.84</v>
      </c>
      <c r="C14" s="51">
        <v>354700</v>
      </c>
      <c r="D14" s="51">
        <v>366630</v>
      </c>
      <c r="E14" s="58">
        <v>366630</v>
      </c>
      <c r="F14" s="100">
        <v>366630</v>
      </c>
    </row>
    <row r="15" spans="1:11" x14ac:dyDescent="0.25">
      <c r="A15" s="79" t="s">
        <v>47</v>
      </c>
      <c r="B15" s="60">
        <v>0.52</v>
      </c>
      <c r="C15" s="60">
        <v>5</v>
      </c>
      <c r="D15" s="60">
        <v>5</v>
      </c>
      <c r="E15" s="87">
        <v>5</v>
      </c>
      <c r="F15" s="101">
        <v>5</v>
      </c>
    </row>
    <row r="16" spans="1:11" ht="26.25" x14ac:dyDescent="0.25">
      <c r="A16" s="80" t="s">
        <v>48</v>
      </c>
      <c r="B16" s="62">
        <v>0.52</v>
      </c>
      <c r="C16" s="62">
        <v>5</v>
      </c>
      <c r="D16" s="62">
        <v>5</v>
      </c>
      <c r="E16" s="61">
        <v>5</v>
      </c>
      <c r="F16" s="102">
        <v>5</v>
      </c>
    </row>
    <row r="17" spans="1:6" ht="51.75" x14ac:dyDescent="0.25">
      <c r="A17" s="79" t="s">
        <v>50</v>
      </c>
      <c r="B17" s="52">
        <v>21405.75</v>
      </c>
      <c r="C17" s="52">
        <v>25500</v>
      </c>
      <c r="D17" s="52">
        <v>27000</v>
      </c>
      <c r="E17" s="85">
        <v>27000</v>
      </c>
      <c r="F17" s="99">
        <v>27000</v>
      </c>
    </row>
    <row r="18" spans="1:6" ht="26.25" x14ac:dyDescent="0.25">
      <c r="A18" s="80" t="s">
        <v>51</v>
      </c>
      <c r="B18" s="51">
        <v>21405.75</v>
      </c>
      <c r="C18" s="51">
        <v>25500</v>
      </c>
      <c r="D18" s="51">
        <v>27000</v>
      </c>
      <c r="E18" s="58">
        <v>27000</v>
      </c>
      <c r="F18" s="100">
        <v>27000</v>
      </c>
    </row>
    <row r="19" spans="1:6" ht="64.5" x14ac:dyDescent="0.25">
      <c r="A19" s="79" t="s">
        <v>150</v>
      </c>
      <c r="B19" s="52">
        <v>4000</v>
      </c>
      <c r="C19" s="57"/>
      <c r="D19" s="57"/>
      <c r="E19" s="64"/>
      <c r="F19" s="103"/>
    </row>
    <row r="20" spans="1:6" ht="15.75" customHeight="1" x14ac:dyDescent="0.25">
      <c r="A20" s="80" t="s">
        <v>151</v>
      </c>
      <c r="B20" s="51">
        <v>4000</v>
      </c>
      <c r="C20" s="63"/>
      <c r="D20" s="63"/>
      <c r="E20" s="64"/>
      <c r="F20" s="103"/>
    </row>
    <row r="21" spans="1:6" ht="39" x14ac:dyDescent="0.25">
      <c r="A21" s="79" t="s">
        <v>53</v>
      </c>
      <c r="B21" s="52">
        <v>13906.92</v>
      </c>
      <c r="C21" s="52">
        <v>11600</v>
      </c>
      <c r="D21" s="52">
        <v>12600</v>
      </c>
      <c r="E21" s="85">
        <v>12600</v>
      </c>
      <c r="F21" s="99">
        <v>12600</v>
      </c>
    </row>
    <row r="22" spans="1:6" x14ac:dyDescent="0.25">
      <c r="A22" s="80" t="s">
        <v>54</v>
      </c>
      <c r="B22" s="51">
        <v>2530</v>
      </c>
      <c r="C22" s="62">
        <v>800</v>
      </c>
      <c r="D22" s="62">
        <v>800</v>
      </c>
      <c r="E22" s="61">
        <v>800</v>
      </c>
      <c r="F22" s="102">
        <v>800</v>
      </c>
    </row>
    <row r="23" spans="1:6" ht="26.25" x14ac:dyDescent="0.25">
      <c r="A23" s="80" t="s">
        <v>56</v>
      </c>
      <c r="B23" s="51">
        <v>11376.92</v>
      </c>
      <c r="C23" s="51">
        <v>10800</v>
      </c>
      <c r="D23" s="51">
        <v>11800</v>
      </c>
      <c r="E23" s="58">
        <v>11800</v>
      </c>
      <c r="F23" s="100">
        <v>11800</v>
      </c>
    </row>
    <row r="24" spans="1:6" ht="15.75" customHeight="1" thickBot="1" x14ac:dyDescent="0.3">
      <c r="A24" s="81" t="s">
        <v>58</v>
      </c>
      <c r="B24" s="82">
        <v>289528.03000000003</v>
      </c>
      <c r="C24" s="82">
        <v>391805</v>
      </c>
      <c r="D24" s="82">
        <v>406235</v>
      </c>
      <c r="E24" s="88">
        <v>406235</v>
      </c>
      <c r="F24" s="104">
        <v>406235</v>
      </c>
    </row>
    <row r="26" spans="1:6" ht="15.75" x14ac:dyDescent="0.25">
      <c r="A26" s="118" t="s">
        <v>23</v>
      </c>
      <c r="B26" s="118"/>
      <c r="C26" s="118"/>
      <c r="D26" s="118"/>
      <c r="E26" s="118"/>
      <c r="F26" s="118"/>
    </row>
    <row r="27" spans="1:6" ht="15.75" thickBot="1" x14ac:dyDescent="0.3"/>
    <row r="28" spans="1:6" ht="15.75" thickBot="1" x14ac:dyDescent="0.3">
      <c r="A28" s="55" t="s">
        <v>76</v>
      </c>
      <c r="B28" s="55" t="s">
        <v>77</v>
      </c>
      <c r="C28" s="55" t="s">
        <v>72</v>
      </c>
      <c r="D28" s="55" t="s">
        <v>78</v>
      </c>
      <c r="E28" s="55" t="s">
        <v>79</v>
      </c>
      <c r="F28" s="55" t="s">
        <v>80</v>
      </c>
    </row>
    <row r="29" spans="1:6" ht="15.75" thickBot="1" x14ac:dyDescent="0.3">
      <c r="A29" s="67" t="s">
        <v>153</v>
      </c>
      <c r="B29" s="57"/>
      <c r="C29" s="57"/>
      <c r="D29" s="57"/>
      <c r="E29" s="64"/>
      <c r="F29" s="73"/>
    </row>
    <row r="30" spans="1:6" x14ac:dyDescent="0.25">
      <c r="A30" s="83" t="s">
        <v>59</v>
      </c>
      <c r="B30" s="84">
        <v>285677.93</v>
      </c>
      <c r="C30" s="84">
        <v>388918.57</v>
      </c>
      <c r="D30" s="84">
        <v>403345</v>
      </c>
      <c r="E30" s="84">
        <v>403345</v>
      </c>
      <c r="F30" s="105">
        <v>403345</v>
      </c>
    </row>
    <row r="31" spans="1:6" x14ac:dyDescent="0.25">
      <c r="A31" s="79" t="s">
        <v>60</v>
      </c>
      <c r="B31" s="52">
        <v>226496.64000000001</v>
      </c>
      <c r="C31" s="52">
        <v>325000</v>
      </c>
      <c r="D31" s="52">
        <v>333630</v>
      </c>
      <c r="E31" s="52">
        <v>333630</v>
      </c>
      <c r="F31" s="106">
        <v>333630</v>
      </c>
    </row>
    <row r="32" spans="1:6" ht="26.25" x14ac:dyDescent="0.25">
      <c r="A32" s="80" t="s">
        <v>45</v>
      </c>
      <c r="B32" s="51">
        <v>226496.64000000001</v>
      </c>
      <c r="C32" s="51">
        <v>325000</v>
      </c>
      <c r="D32" s="51">
        <v>333630</v>
      </c>
      <c r="E32" s="51">
        <v>333630</v>
      </c>
      <c r="F32" s="107">
        <v>333630</v>
      </c>
    </row>
    <row r="33" spans="1:6" x14ac:dyDescent="0.25">
      <c r="A33" s="79" t="s">
        <v>61</v>
      </c>
      <c r="B33" s="52">
        <f>SUM(B34:B39)</f>
        <v>58835.880000000005</v>
      </c>
      <c r="C33" s="52">
        <v>63438.57</v>
      </c>
      <c r="D33" s="52">
        <v>69365</v>
      </c>
      <c r="E33" s="52">
        <v>69365</v>
      </c>
      <c r="F33" s="106">
        <v>69365</v>
      </c>
    </row>
    <row r="34" spans="1:6" x14ac:dyDescent="0.25">
      <c r="A34" s="80" t="s">
        <v>54</v>
      </c>
      <c r="B34" s="51">
        <v>2464</v>
      </c>
      <c r="C34" s="62">
        <v>752</v>
      </c>
      <c r="D34" s="62">
        <v>750</v>
      </c>
      <c r="E34" s="62">
        <v>750</v>
      </c>
      <c r="F34" s="108">
        <v>750</v>
      </c>
    </row>
    <row r="35" spans="1:6" ht="26.25" x14ac:dyDescent="0.25">
      <c r="A35" s="80" t="s">
        <v>48</v>
      </c>
      <c r="B35" s="62">
        <v>0.52</v>
      </c>
      <c r="C35" s="62">
        <v>5</v>
      </c>
      <c r="D35" s="62">
        <v>5</v>
      </c>
      <c r="E35" s="62">
        <v>5</v>
      </c>
      <c r="F35" s="108">
        <v>5</v>
      </c>
    </row>
    <row r="36" spans="1:6" ht="26.25" x14ac:dyDescent="0.25">
      <c r="A36" s="80" t="s">
        <v>51</v>
      </c>
      <c r="B36" s="51">
        <v>19989.689999999999</v>
      </c>
      <c r="C36" s="51">
        <v>22278</v>
      </c>
      <c r="D36" s="51">
        <v>23810</v>
      </c>
      <c r="E36" s="51">
        <v>23810</v>
      </c>
      <c r="F36" s="107">
        <v>23810</v>
      </c>
    </row>
    <row r="37" spans="1:6" ht="26.25" x14ac:dyDescent="0.25">
      <c r="A37" s="80" t="s">
        <v>56</v>
      </c>
      <c r="B37" s="51">
        <v>11349.15</v>
      </c>
      <c r="C37" s="51">
        <v>10700</v>
      </c>
      <c r="D37" s="51">
        <v>11800</v>
      </c>
      <c r="E37" s="51">
        <v>11800</v>
      </c>
      <c r="F37" s="107">
        <v>11800</v>
      </c>
    </row>
    <row r="38" spans="1:6" ht="26.25" x14ac:dyDescent="0.25">
      <c r="A38" s="80" t="s">
        <v>62</v>
      </c>
      <c r="B38" s="51">
        <v>1314.32</v>
      </c>
      <c r="C38" s="62">
        <v>3.57</v>
      </c>
      <c r="D38" s="63"/>
      <c r="E38" s="63"/>
      <c r="F38" s="109"/>
    </row>
    <row r="39" spans="1:6" ht="26.25" x14ac:dyDescent="0.25">
      <c r="A39" s="80" t="s">
        <v>45</v>
      </c>
      <c r="B39" s="51">
        <v>23718.2</v>
      </c>
      <c r="C39" s="51">
        <v>29700</v>
      </c>
      <c r="D39" s="51">
        <v>33000</v>
      </c>
      <c r="E39" s="51">
        <v>33000</v>
      </c>
      <c r="F39" s="107">
        <v>33000</v>
      </c>
    </row>
    <row r="40" spans="1:6" x14ac:dyDescent="0.25">
      <c r="A40" s="79" t="s">
        <v>64</v>
      </c>
      <c r="B40" s="60">
        <v>279.41000000000003</v>
      </c>
      <c r="C40" s="60">
        <v>432</v>
      </c>
      <c r="D40" s="60">
        <v>300</v>
      </c>
      <c r="E40" s="60">
        <v>300</v>
      </c>
      <c r="F40" s="110">
        <v>300</v>
      </c>
    </row>
    <row r="41" spans="1:6" ht="26.25" x14ac:dyDescent="0.25">
      <c r="A41" s="80" t="s">
        <v>51</v>
      </c>
      <c r="B41" s="62">
        <v>251.64</v>
      </c>
      <c r="C41" s="62">
        <v>332</v>
      </c>
      <c r="D41" s="62">
        <v>300</v>
      </c>
      <c r="E41" s="62">
        <v>300</v>
      </c>
      <c r="F41" s="108">
        <v>300</v>
      </c>
    </row>
    <row r="42" spans="1:6" ht="26.25" x14ac:dyDescent="0.25">
      <c r="A42" s="80" t="s">
        <v>56</v>
      </c>
      <c r="B42" s="62">
        <v>27.77</v>
      </c>
      <c r="C42" s="62">
        <v>100</v>
      </c>
      <c r="D42" s="63"/>
      <c r="E42" s="63"/>
      <c r="F42" s="109"/>
    </row>
    <row r="43" spans="1:6" ht="39" x14ac:dyDescent="0.25">
      <c r="A43" s="79" t="s">
        <v>65</v>
      </c>
      <c r="B43" s="60">
        <v>66</v>
      </c>
      <c r="C43" s="60">
        <v>48</v>
      </c>
      <c r="D43" s="60">
        <v>50</v>
      </c>
      <c r="E43" s="60">
        <v>50</v>
      </c>
      <c r="F43" s="110">
        <v>50</v>
      </c>
    </row>
    <row r="44" spans="1:6" x14ac:dyDescent="0.25">
      <c r="A44" s="80" t="s">
        <v>54</v>
      </c>
      <c r="B44" s="62">
        <v>66</v>
      </c>
      <c r="C44" s="62">
        <v>48</v>
      </c>
      <c r="D44" s="62">
        <v>50</v>
      </c>
      <c r="E44" s="62">
        <v>50</v>
      </c>
      <c r="F44" s="108">
        <v>50</v>
      </c>
    </row>
    <row r="45" spans="1:6" ht="26.25" x14ac:dyDescent="0.25">
      <c r="A45" s="67" t="s">
        <v>66</v>
      </c>
      <c r="B45" s="52">
        <v>5160.8500000000004</v>
      </c>
      <c r="C45" s="52">
        <v>2890</v>
      </c>
      <c r="D45" s="52">
        <v>2890</v>
      </c>
      <c r="E45" s="52">
        <v>2890</v>
      </c>
      <c r="F45" s="106">
        <v>2890</v>
      </c>
    </row>
    <row r="46" spans="1:6" ht="39" x14ac:dyDescent="0.25">
      <c r="A46" s="79" t="s">
        <v>67</v>
      </c>
      <c r="B46" s="52">
        <v>5160.8500000000004</v>
      </c>
      <c r="C46" s="52">
        <v>2890</v>
      </c>
      <c r="D46" s="52">
        <v>2890</v>
      </c>
      <c r="E46" s="52">
        <v>2890</v>
      </c>
      <c r="F46" s="106">
        <v>2890</v>
      </c>
    </row>
    <row r="47" spans="1:6" ht="26.25" x14ac:dyDescent="0.25">
      <c r="A47" s="80" t="s">
        <v>51</v>
      </c>
      <c r="B47" s="51">
        <v>5160.8500000000004</v>
      </c>
      <c r="C47" s="51">
        <v>2890</v>
      </c>
      <c r="D47" s="51">
        <v>2890</v>
      </c>
      <c r="E47" s="51">
        <v>2890</v>
      </c>
      <c r="F47" s="107">
        <v>2890</v>
      </c>
    </row>
    <row r="48" spans="1:6" ht="15.75" thickBot="1" x14ac:dyDescent="0.3">
      <c r="A48" s="81" t="s">
        <v>68</v>
      </c>
      <c r="B48" s="82">
        <v>290838.78000000003</v>
      </c>
      <c r="C48" s="82">
        <v>391808.57</v>
      </c>
      <c r="D48" s="82">
        <v>406235</v>
      </c>
      <c r="E48" s="82">
        <v>406235</v>
      </c>
      <c r="F48" s="111">
        <v>406235</v>
      </c>
    </row>
    <row r="106" ht="15.75" customHeight="1" x14ac:dyDescent="0.25"/>
    <row r="334" ht="15.75" customHeight="1" x14ac:dyDescent="0.25"/>
  </sheetData>
  <mergeCells count="7">
    <mergeCell ref="A26:F26"/>
    <mergeCell ref="A8:F8"/>
    <mergeCell ref="A1:F1"/>
    <mergeCell ref="A3:F3"/>
    <mergeCell ref="A5:F5"/>
    <mergeCell ref="A7:F7"/>
    <mergeCell ref="B2:K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5"/>
  <sheetViews>
    <sheetView workbookViewId="0">
      <selection activeCell="E23" sqref="E23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1" ht="42" customHeight="1" x14ac:dyDescent="0.25">
      <c r="A1" s="118" t="s">
        <v>147</v>
      </c>
      <c r="B1" s="118"/>
      <c r="C1" s="118"/>
      <c r="D1" s="118"/>
      <c r="E1" s="118"/>
      <c r="F1" s="118"/>
    </row>
    <row r="2" spans="1:11" ht="18" customHeight="1" x14ac:dyDescent="0.25">
      <c r="A2" s="4"/>
      <c r="B2" s="141" t="s">
        <v>69</v>
      </c>
      <c r="C2" s="142"/>
      <c r="D2" s="142"/>
      <c r="E2" s="142"/>
      <c r="F2" s="142"/>
      <c r="G2" s="142"/>
      <c r="H2" s="142"/>
      <c r="I2" s="142"/>
      <c r="J2" s="142"/>
      <c r="K2" s="142"/>
    </row>
    <row r="3" spans="1:11" ht="15.75" x14ac:dyDescent="0.25">
      <c r="A3" s="118" t="s">
        <v>8</v>
      </c>
      <c r="B3" s="118"/>
      <c r="C3" s="118"/>
      <c r="D3" s="118"/>
      <c r="E3" s="119"/>
      <c r="F3" s="119"/>
    </row>
    <row r="4" spans="1:11" ht="18" x14ac:dyDescent="0.25">
      <c r="A4" s="4"/>
      <c r="B4" s="4"/>
      <c r="C4" s="4"/>
      <c r="D4" s="4"/>
      <c r="E4" s="5"/>
      <c r="F4" s="5"/>
    </row>
    <row r="5" spans="1:11" ht="18" customHeight="1" x14ac:dyDescent="0.25">
      <c r="A5" s="118" t="s">
        <v>3</v>
      </c>
      <c r="B5" s="120"/>
      <c r="C5" s="120"/>
      <c r="D5" s="120"/>
      <c r="E5" s="120"/>
      <c r="F5" s="120"/>
    </row>
    <row r="6" spans="1:11" ht="18" x14ac:dyDescent="0.25">
      <c r="A6" s="4"/>
      <c r="B6" s="4"/>
      <c r="C6" s="4"/>
      <c r="D6" s="4"/>
      <c r="E6" s="5"/>
      <c r="F6" s="5"/>
    </row>
    <row r="7" spans="1:11" ht="15.75" x14ac:dyDescent="0.25">
      <c r="A7" s="118" t="s">
        <v>4</v>
      </c>
      <c r="B7" s="143"/>
      <c r="C7" s="143"/>
      <c r="D7" s="143"/>
      <c r="E7" s="143"/>
      <c r="F7" s="143"/>
    </row>
    <row r="8" spans="1:11" ht="18" x14ac:dyDescent="0.25">
      <c r="A8" s="4"/>
      <c r="B8" s="4"/>
      <c r="C8" s="4"/>
      <c r="D8" s="4"/>
      <c r="E8" s="5"/>
      <c r="F8" s="5"/>
    </row>
    <row r="9" spans="1:11" ht="25.5" x14ac:dyDescent="0.25">
      <c r="A9" s="16" t="s">
        <v>24</v>
      </c>
      <c r="B9" s="15" t="s">
        <v>75</v>
      </c>
      <c r="C9" s="16" t="s">
        <v>72</v>
      </c>
      <c r="D9" s="16" t="s">
        <v>148</v>
      </c>
      <c r="E9" s="16" t="s">
        <v>11</v>
      </c>
      <c r="F9" s="16" t="s">
        <v>149</v>
      </c>
    </row>
    <row r="10" spans="1:11" ht="15.75" customHeight="1" x14ac:dyDescent="0.25">
      <c r="A10" s="11" t="s">
        <v>5</v>
      </c>
      <c r="B10" s="8"/>
      <c r="C10" s="9"/>
      <c r="D10" s="9"/>
      <c r="E10" s="9"/>
      <c r="F10" s="9"/>
    </row>
    <row r="11" spans="1:11" ht="15.75" customHeight="1" x14ac:dyDescent="0.25">
      <c r="A11" s="11" t="s">
        <v>6</v>
      </c>
      <c r="B11" s="8"/>
      <c r="C11" s="9"/>
      <c r="D11" s="9"/>
      <c r="E11" s="9"/>
      <c r="F11" s="9"/>
    </row>
    <row r="12" spans="1:11" x14ac:dyDescent="0.25">
      <c r="A12" s="53" t="s">
        <v>70</v>
      </c>
      <c r="B12" s="51">
        <v>290838.78000000003</v>
      </c>
      <c r="C12" s="51">
        <v>391808.57</v>
      </c>
      <c r="D12" s="51">
        <v>406235</v>
      </c>
      <c r="E12" s="51">
        <v>406235</v>
      </c>
      <c r="F12" s="51">
        <v>406235</v>
      </c>
    </row>
    <row r="13" spans="1:11" ht="26.25" x14ac:dyDescent="0.25">
      <c r="A13" s="54" t="s">
        <v>70</v>
      </c>
      <c r="B13" s="52">
        <v>290838.78000000003</v>
      </c>
      <c r="C13" s="52">
        <v>391808.57</v>
      </c>
      <c r="D13" s="52">
        <v>406235</v>
      </c>
      <c r="E13" s="52">
        <v>406235</v>
      </c>
      <c r="F13" s="52">
        <v>406235</v>
      </c>
    </row>
    <row r="14" spans="1:11" x14ac:dyDescent="0.25">
      <c r="A14" s="11"/>
      <c r="B14" s="8"/>
      <c r="C14" s="9"/>
      <c r="D14" s="9"/>
      <c r="E14" s="9"/>
      <c r="F14" s="10"/>
    </row>
    <row r="15" spans="1:11" x14ac:dyDescent="0.25">
      <c r="A15" s="14"/>
      <c r="B15" s="8"/>
      <c r="C15" s="9"/>
      <c r="D15" s="9"/>
      <c r="E15" s="9"/>
      <c r="F15" s="10"/>
    </row>
  </sheetData>
  <mergeCells count="5">
    <mergeCell ref="A1:F1"/>
    <mergeCell ref="A3:F3"/>
    <mergeCell ref="A5:F5"/>
    <mergeCell ref="A7:F7"/>
    <mergeCell ref="B2:K2"/>
  </mergeCells>
  <pageMargins left="0.7" right="0.7" top="0.75" bottom="0.75" header="0.3" footer="0.3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6"/>
  <sheetViews>
    <sheetView workbookViewId="0">
      <selection activeCell="G23" sqref="G23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8" t="s">
        <v>147</v>
      </c>
      <c r="B1" s="118"/>
      <c r="C1" s="118"/>
      <c r="D1" s="118"/>
      <c r="E1" s="118"/>
      <c r="F1" s="118"/>
    </row>
    <row r="2" spans="1:6" ht="18" customHeight="1" x14ac:dyDescent="0.25">
      <c r="A2" s="20"/>
      <c r="B2" s="20"/>
      <c r="C2" s="89"/>
      <c r="D2" s="20"/>
      <c r="E2" s="20"/>
      <c r="F2" s="20"/>
    </row>
    <row r="3" spans="1:6" ht="15.75" customHeight="1" x14ac:dyDescent="0.25">
      <c r="A3" s="118" t="s">
        <v>8</v>
      </c>
      <c r="B3" s="118"/>
      <c r="C3" s="118"/>
      <c r="D3" s="118"/>
      <c r="E3" s="118"/>
      <c r="F3" s="118"/>
    </row>
    <row r="4" spans="1:6" ht="18" x14ac:dyDescent="0.25">
      <c r="A4" s="20"/>
      <c r="B4" s="20"/>
      <c r="C4" s="20"/>
      <c r="D4" s="20"/>
      <c r="E4" s="5"/>
      <c r="F4" s="5"/>
    </row>
    <row r="5" spans="1:6" ht="18" customHeight="1" x14ac:dyDescent="0.25">
      <c r="A5" s="118" t="s">
        <v>29</v>
      </c>
      <c r="B5" s="118"/>
      <c r="C5" s="118"/>
      <c r="D5" s="118"/>
      <c r="E5" s="118"/>
      <c r="F5" s="118"/>
    </row>
    <row r="6" spans="1:6" ht="18" x14ac:dyDescent="0.25">
      <c r="A6" s="20"/>
      <c r="B6" s="20"/>
      <c r="C6" s="20"/>
      <c r="D6" s="20"/>
      <c r="E6" s="5"/>
      <c r="F6" s="5"/>
    </row>
    <row r="7" spans="1:6" ht="25.5" x14ac:dyDescent="0.25">
      <c r="A7" s="16" t="s">
        <v>24</v>
      </c>
      <c r="B7" s="15" t="s">
        <v>75</v>
      </c>
      <c r="C7" s="16" t="s">
        <v>72</v>
      </c>
      <c r="D7" s="16" t="s">
        <v>148</v>
      </c>
      <c r="E7" s="16" t="s">
        <v>11</v>
      </c>
      <c r="F7" s="16" t="s">
        <v>149</v>
      </c>
    </row>
    <row r="8" spans="1:6" x14ac:dyDescent="0.25">
      <c r="A8" s="11" t="s">
        <v>30</v>
      </c>
      <c r="B8" s="8"/>
      <c r="C8" s="9"/>
      <c r="D8" s="9"/>
      <c r="E8" s="9"/>
      <c r="F8" s="9"/>
    </row>
    <row r="9" spans="1:6" ht="25.5" x14ac:dyDescent="0.25">
      <c r="A9" s="11" t="s">
        <v>31</v>
      </c>
      <c r="B9" s="8"/>
      <c r="C9" s="9"/>
      <c r="D9" s="9"/>
      <c r="E9" s="9"/>
      <c r="F9" s="9"/>
    </row>
    <row r="10" spans="1:6" ht="25.5" x14ac:dyDescent="0.25">
      <c r="A10" s="13" t="s">
        <v>32</v>
      </c>
      <c r="B10" s="8"/>
      <c r="C10" s="9"/>
      <c r="D10" s="9"/>
      <c r="E10" s="9"/>
      <c r="F10" s="9"/>
    </row>
    <row r="11" spans="1:6" x14ac:dyDescent="0.25">
      <c r="A11" s="13"/>
      <c r="B11" s="8"/>
      <c r="C11" s="9"/>
      <c r="D11" s="9"/>
      <c r="E11" s="9"/>
      <c r="F11" s="9"/>
    </row>
    <row r="12" spans="1:6" x14ac:dyDescent="0.25">
      <c r="A12" s="11" t="s">
        <v>33</v>
      </c>
      <c r="B12" s="8"/>
      <c r="C12" s="9"/>
      <c r="D12" s="9"/>
      <c r="E12" s="9"/>
      <c r="F12" s="9"/>
    </row>
    <row r="13" spans="1:6" x14ac:dyDescent="0.25">
      <c r="A13" s="21" t="s">
        <v>25</v>
      </c>
      <c r="B13" s="8"/>
      <c r="C13" s="9"/>
      <c r="D13" s="9"/>
      <c r="E13" s="9"/>
      <c r="F13" s="9"/>
    </row>
    <row r="14" spans="1:6" x14ac:dyDescent="0.25">
      <c r="A14" s="12" t="s">
        <v>26</v>
      </c>
      <c r="B14" s="8"/>
      <c r="C14" s="9"/>
      <c r="D14" s="9"/>
      <c r="E14" s="9"/>
      <c r="F14" s="10"/>
    </row>
    <row r="15" spans="1:6" x14ac:dyDescent="0.25">
      <c r="A15" s="21" t="s">
        <v>27</v>
      </c>
      <c r="B15" s="8"/>
      <c r="C15" s="9"/>
      <c r="D15" s="9"/>
      <c r="E15" s="9"/>
      <c r="F15" s="10"/>
    </row>
    <row r="16" spans="1:6" x14ac:dyDescent="0.25">
      <c r="A16" s="12" t="s">
        <v>28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02"/>
  <sheetViews>
    <sheetView tabSelected="1" topLeftCell="A4" workbookViewId="0">
      <selection activeCell="H13" sqref="H13"/>
    </sheetView>
  </sheetViews>
  <sheetFormatPr defaultRowHeight="15" x14ac:dyDescent="0.25"/>
  <cols>
    <col min="1" max="1" width="7.42578125" customWidth="1"/>
    <col min="2" max="2" width="8.42578125" customWidth="1"/>
    <col min="3" max="3" width="6.85546875" customWidth="1"/>
    <col min="4" max="4" width="32.140625" customWidth="1"/>
    <col min="5" max="9" width="25.28515625" customWidth="1"/>
  </cols>
  <sheetData>
    <row r="1" spans="1:14" ht="42" customHeight="1" x14ac:dyDescent="0.25">
      <c r="A1" s="118" t="s">
        <v>147</v>
      </c>
      <c r="B1" s="118"/>
      <c r="C1" s="118"/>
      <c r="D1" s="118"/>
      <c r="E1" s="118"/>
      <c r="F1" s="118"/>
      <c r="G1" s="118"/>
      <c r="H1" s="118"/>
      <c r="I1" s="118"/>
    </row>
    <row r="2" spans="1:14" ht="18" x14ac:dyDescent="0.25">
      <c r="A2" s="4"/>
      <c r="B2" s="4"/>
      <c r="C2" s="4"/>
      <c r="D2" s="4"/>
      <c r="E2" s="144" t="s">
        <v>71</v>
      </c>
      <c r="F2" s="145"/>
      <c r="G2" s="145"/>
      <c r="H2" s="145"/>
      <c r="I2" s="145"/>
      <c r="J2" s="145"/>
      <c r="K2" s="145"/>
      <c r="L2" s="145"/>
      <c r="M2" s="145"/>
      <c r="N2" s="145"/>
    </row>
    <row r="3" spans="1:14" ht="18" customHeight="1" x14ac:dyDescent="0.25">
      <c r="A3" s="118" t="s">
        <v>7</v>
      </c>
      <c r="B3" s="120"/>
      <c r="C3" s="120"/>
      <c r="D3" s="120"/>
      <c r="E3" s="120"/>
      <c r="F3" s="120"/>
      <c r="G3" s="120"/>
      <c r="H3" s="120"/>
      <c r="I3" s="120"/>
    </row>
    <row r="4" spans="1:14" ht="18.75" thickBot="1" x14ac:dyDescent="0.3">
      <c r="A4" s="4"/>
      <c r="B4" s="4"/>
      <c r="C4" s="4"/>
      <c r="D4" s="4"/>
      <c r="E4" s="4"/>
      <c r="F4" s="4"/>
      <c r="G4" s="4"/>
      <c r="H4" s="5"/>
      <c r="I4" s="5"/>
    </row>
    <row r="5" spans="1:14" ht="25.5" customHeight="1" thickBot="1" x14ac:dyDescent="0.3">
      <c r="D5" s="55" t="s">
        <v>76</v>
      </c>
      <c r="E5" s="55" t="s">
        <v>77</v>
      </c>
      <c r="F5" s="55" t="s">
        <v>72</v>
      </c>
      <c r="G5" s="55" t="s">
        <v>78</v>
      </c>
      <c r="H5" s="55" t="s">
        <v>79</v>
      </c>
      <c r="I5" s="55" t="s">
        <v>80</v>
      </c>
    </row>
    <row r="6" spans="1:14" x14ac:dyDescent="0.25">
      <c r="D6" s="78" t="s">
        <v>81</v>
      </c>
      <c r="E6" s="56">
        <v>290838.78000000003</v>
      </c>
      <c r="F6" s="56">
        <v>391808.57</v>
      </c>
      <c r="G6" s="56">
        <v>406235</v>
      </c>
      <c r="H6" s="56">
        <v>406235</v>
      </c>
      <c r="I6" s="112">
        <v>406235</v>
      </c>
    </row>
    <row r="7" spans="1:14" ht="39" x14ac:dyDescent="0.25">
      <c r="D7" s="67" t="s">
        <v>82</v>
      </c>
      <c r="E7" s="52">
        <v>290838.78000000003</v>
      </c>
      <c r="F7" s="52">
        <v>391808.57</v>
      </c>
      <c r="G7" s="52">
        <v>406235</v>
      </c>
      <c r="H7" s="52">
        <v>406235</v>
      </c>
      <c r="I7" s="106">
        <v>406235</v>
      </c>
    </row>
    <row r="8" spans="1:14" ht="26.25" x14ac:dyDescent="0.25">
      <c r="D8" s="67" t="s">
        <v>83</v>
      </c>
      <c r="E8" s="52">
        <v>286584.7</v>
      </c>
      <c r="F8" s="52">
        <v>391008.57</v>
      </c>
      <c r="G8" s="52">
        <v>402435</v>
      </c>
      <c r="H8" s="52">
        <v>402435</v>
      </c>
      <c r="I8" s="106">
        <v>402435</v>
      </c>
    </row>
    <row r="9" spans="1:14" ht="26.25" x14ac:dyDescent="0.25">
      <c r="D9" s="68" t="s">
        <v>84</v>
      </c>
      <c r="E9" s="59">
        <v>284326.12</v>
      </c>
      <c r="F9" s="59">
        <v>391008.57</v>
      </c>
      <c r="G9" s="59">
        <v>402435</v>
      </c>
      <c r="H9" s="59">
        <v>402435</v>
      </c>
      <c r="I9" s="113">
        <v>402435</v>
      </c>
    </row>
    <row r="10" spans="1:14" ht="26.25" x14ac:dyDescent="0.25">
      <c r="D10" s="69" t="s">
        <v>49</v>
      </c>
      <c r="E10" s="60">
        <v>0.52</v>
      </c>
      <c r="F10" s="60">
        <v>5</v>
      </c>
      <c r="G10" s="60">
        <v>5</v>
      </c>
      <c r="H10" s="60">
        <v>5</v>
      </c>
      <c r="I10" s="110">
        <v>5</v>
      </c>
    </row>
    <row r="11" spans="1:14" x14ac:dyDescent="0.25">
      <c r="D11" s="70" t="s">
        <v>59</v>
      </c>
      <c r="E11" s="60">
        <v>0.52</v>
      </c>
      <c r="F11" s="60">
        <v>5</v>
      </c>
      <c r="G11" s="60">
        <v>5</v>
      </c>
      <c r="H11" s="60">
        <v>5</v>
      </c>
      <c r="I11" s="110">
        <v>5</v>
      </c>
    </row>
    <row r="12" spans="1:14" ht="29.25" customHeight="1" x14ac:dyDescent="0.25">
      <c r="D12" s="71" t="s">
        <v>61</v>
      </c>
      <c r="E12" s="60">
        <v>0.52</v>
      </c>
      <c r="F12" s="60">
        <v>5</v>
      </c>
      <c r="G12" s="60">
        <v>5</v>
      </c>
      <c r="H12" s="60">
        <v>5</v>
      </c>
      <c r="I12" s="110">
        <v>5</v>
      </c>
    </row>
    <row r="13" spans="1:14" ht="39" x14ac:dyDescent="0.25">
      <c r="D13" s="72" t="s">
        <v>85</v>
      </c>
      <c r="E13" s="62">
        <v>0.52</v>
      </c>
      <c r="F13" s="62">
        <v>5</v>
      </c>
      <c r="G13" s="62">
        <v>5</v>
      </c>
      <c r="H13" s="62">
        <v>5</v>
      </c>
      <c r="I13" s="108">
        <v>5</v>
      </c>
    </row>
    <row r="14" spans="1:14" ht="39" x14ac:dyDescent="0.25">
      <c r="D14" s="69" t="s">
        <v>52</v>
      </c>
      <c r="E14" s="52">
        <v>25402.18</v>
      </c>
      <c r="F14" s="52">
        <v>25500</v>
      </c>
      <c r="G14" s="52">
        <v>27000</v>
      </c>
      <c r="H14" s="52">
        <v>27000</v>
      </c>
      <c r="I14" s="106">
        <v>27000</v>
      </c>
    </row>
    <row r="15" spans="1:14" x14ac:dyDescent="0.25">
      <c r="D15" s="70" t="s">
        <v>59</v>
      </c>
      <c r="E15" s="52">
        <v>20241.330000000002</v>
      </c>
      <c r="F15" s="52">
        <v>22610</v>
      </c>
      <c r="G15" s="52">
        <v>24110</v>
      </c>
      <c r="H15" s="52">
        <v>24110</v>
      </c>
      <c r="I15" s="106">
        <v>24110</v>
      </c>
    </row>
    <row r="16" spans="1:14" x14ac:dyDescent="0.25">
      <c r="D16" s="71" t="s">
        <v>61</v>
      </c>
      <c r="E16" s="52">
        <v>19989.689999999999</v>
      </c>
      <c r="F16" s="52">
        <v>22278</v>
      </c>
      <c r="G16" s="52">
        <v>23810</v>
      </c>
      <c r="H16" s="52">
        <v>23810</v>
      </c>
      <c r="I16" s="106">
        <v>23810</v>
      </c>
    </row>
    <row r="17" spans="4:9" ht="26.25" x14ac:dyDescent="0.25">
      <c r="D17" s="72" t="s">
        <v>86</v>
      </c>
      <c r="E17" s="51">
        <v>1030.5</v>
      </c>
      <c r="F17" s="51">
        <v>3000</v>
      </c>
      <c r="G17" s="51">
        <v>3000</v>
      </c>
      <c r="H17" s="51">
        <v>3000</v>
      </c>
      <c r="I17" s="107">
        <v>3000</v>
      </c>
    </row>
    <row r="18" spans="4:9" ht="26.25" x14ac:dyDescent="0.25">
      <c r="D18" s="72" t="s">
        <v>87</v>
      </c>
      <c r="E18" s="62">
        <v>250</v>
      </c>
      <c r="F18" s="62">
        <v>300</v>
      </c>
      <c r="G18" s="62">
        <v>250</v>
      </c>
      <c r="H18" s="62">
        <v>250</v>
      </c>
      <c r="I18" s="108">
        <v>250</v>
      </c>
    </row>
    <row r="19" spans="4:9" ht="26.25" x14ac:dyDescent="0.25">
      <c r="D19" s="72" t="s">
        <v>88</v>
      </c>
      <c r="E19" s="51">
        <v>2281.92</v>
      </c>
      <c r="F19" s="62">
        <v>850</v>
      </c>
      <c r="G19" s="62">
        <v>850</v>
      </c>
      <c r="H19" s="62">
        <v>850</v>
      </c>
      <c r="I19" s="108">
        <v>850</v>
      </c>
    </row>
    <row r="20" spans="4:9" ht="26.25" x14ac:dyDescent="0.25">
      <c r="D20" s="72" t="s">
        <v>89</v>
      </c>
      <c r="E20" s="63"/>
      <c r="F20" s="62">
        <v>100</v>
      </c>
      <c r="G20" s="62">
        <v>300</v>
      </c>
      <c r="H20" s="62">
        <v>300</v>
      </c>
      <c r="I20" s="108">
        <v>300</v>
      </c>
    </row>
    <row r="21" spans="4:9" ht="25.5" customHeight="1" x14ac:dyDescent="0.25">
      <c r="D21" s="72" t="s">
        <v>90</v>
      </c>
      <c r="E21" s="62">
        <v>934.22</v>
      </c>
      <c r="F21" s="51">
        <v>1060</v>
      </c>
      <c r="G21" s="51">
        <v>1060</v>
      </c>
      <c r="H21" s="51">
        <v>1060</v>
      </c>
      <c r="I21" s="107">
        <v>1060</v>
      </c>
    </row>
    <row r="22" spans="4:9" ht="39" x14ac:dyDescent="0.25">
      <c r="D22" s="72" t="s">
        <v>91</v>
      </c>
      <c r="E22" s="63"/>
      <c r="F22" s="62">
        <v>400</v>
      </c>
      <c r="G22" s="62">
        <v>250</v>
      </c>
      <c r="H22" s="62">
        <v>250</v>
      </c>
      <c r="I22" s="108">
        <v>250</v>
      </c>
    </row>
    <row r="23" spans="4:9" ht="26.25" x14ac:dyDescent="0.25">
      <c r="D23" s="72" t="s">
        <v>92</v>
      </c>
      <c r="E23" s="62">
        <v>105.72</v>
      </c>
      <c r="F23" s="62">
        <v>400</v>
      </c>
      <c r="G23" s="62">
        <v>400</v>
      </c>
      <c r="H23" s="62">
        <v>400</v>
      </c>
      <c r="I23" s="108">
        <v>400</v>
      </c>
    </row>
    <row r="24" spans="4:9" ht="26.25" x14ac:dyDescent="0.25">
      <c r="D24" s="72" t="s">
        <v>93</v>
      </c>
      <c r="E24" s="51">
        <v>1078.8800000000001</v>
      </c>
      <c r="F24" s="62">
        <v>700</v>
      </c>
      <c r="G24" s="51">
        <v>1000</v>
      </c>
      <c r="H24" s="51">
        <v>1000</v>
      </c>
      <c r="I24" s="107">
        <v>1000</v>
      </c>
    </row>
    <row r="25" spans="4:9" ht="26.25" x14ac:dyDescent="0.25">
      <c r="D25" s="72" t="s">
        <v>94</v>
      </c>
      <c r="E25" s="62">
        <v>51.67</v>
      </c>
      <c r="F25" s="62">
        <v>150</v>
      </c>
      <c r="G25" s="62">
        <v>150</v>
      </c>
      <c r="H25" s="62">
        <v>150</v>
      </c>
      <c r="I25" s="108">
        <v>150</v>
      </c>
    </row>
    <row r="26" spans="4:9" ht="26.25" x14ac:dyDescent="0.25">
      <c r="D26" s="72" t="s">
        <v>95</v>
      </c>
      <c r="E26" s="51">
        <v>5130.88</v>
      </c>
      <c r="F26" s="51">
        <v>3200</v>
      </c>
      <c r="G26" s="51">
        <v>3200</v>
      </c>
      <c r="H26" s="51">
        <v>3200</v>
      </c>
      <c r="I26" s="107">
        <v>3200</v>
      </c>
    </row>
    <row r="27" spans="4:9" ht="26.25" x14ac:dyDescent="0.25">
      <c r="D27" s="72" t="s">
        <v>96</v>
      </c>
      <c r="E27" s="62">
        <v>821.05</v>
      </c>
      <c r="F27" s="62">
        <v>753</v>
      </c>
      <c r="G27" s="51">
        <v>1000</v>
      </c>
      <c r="H27" s="51">
        <v>1000</v>
      </c>
      <c r="I27" s="107">
        <v>1000</v>
      </c>
    </row>
    <row r="28" spans="4:9" x14ac:dyDescent="0.25">
      <c r="D28" s="72" t="s">
        <v>97</v>
      </c>
      <c r="E28" s="51">
        <v>4071.16</v>
      </c>
      <c r="F28" s="51">
        <v>8500</v>
      </c>
      <c r="G28" s="51">
        <v>9785</v>
      </c>
      <c r="H28" s="51">
        <v>9785</v>
      </c>
      <c r="I28" s="107">
        <v>9785</v>
      </c>
    </row>
    <row r="29" spans="4:9" ht="39" x14ac:dyDescent="0.25">
      <c r="D29" s="72" t="s">
        <v>98</v>
      </c>
      <c r="E29" s="51">
        <v>1103.9000000000001</v>
      </c>
      <c r="F29" s="62">
        <v>300</v>
      </c>
      <c r="G29" s="63"/>
      <c r="H29" s="63"/>
      <c r="I29" s="109"/>
    </row>
    <row r="30" spans="4:9" x14ac:dyDescent="0.25">
      <c r="D30" s="72" t="s">
        <v>99</v>
      </c>
      <c r="E30" s="62">
        <v>540.88</v>
      </c>
      <c r="F30" s="62">
        <v>700</v>
      </c>
      <c r="G30" s="62">
        <v>700</v>
      </c>
      <c r="H30" s="62">
        <v>700</v>
      </c>
      <c r="I30" s="108">
        <v>700</v>
      </c>
    </row>
    <row r="31" spans="4:9" ht="26.25" x14ac:dyDescent="0.25">
      <c r="D31" s="72" t="s">
        <v>100</v>
      </c>
      <c r="E31" s="63"/>
      <c r="F31" s="62">
        <v>465</v>
      </c>
      <c r="G31" s="62">
        <v>465</v>
      </c>
      <c r="H31" s="62">
        <v>465</v>
      </c>
      <c r="I31" s="108">
        <v>465</v>
      </c>
    </row>
    <row r="32" spans="4:9" ht="26.25" x14ac:dyDescent="0.25">
      <c r="D32" s="72" t="s">
        <v>101</v>
      </c>
      <c r="E32" s="63"/>
      <c r="F32" s="62">
        <v>100</v>
      </c>
      <c r="G32" s="62">
        <v>100</v>
      </c>
      <c r="H32" s="62">
        <v>100</v>
      </c>
      <c r="I32" s="108">
        <v>100</v>
      </c>
    </row>
    <row r="33" spans="4:9" ht="27.75" customHeight="1" x14ac:dyDescent="0.25">
      <c r="D33" s="72" t="s">
        <v>102</v>
      </c>
      <c r="E33" s="51">
        <v>2588.91</v>
      </c>
      <c r="F33" s="51">
        <v>1300</v>
      </c>
      <c r="G33" s="51">
        <v>1300</v>
      </c>
      <c r="H33" s="51">
        <v>1300</v>
      </c>
      <c r="I33" s="107">
        <v>1300</v>
      </c>
    </row>
    <row r="34" spans="4:9" ht="27" customHeight="1" x14ac:dyDescent="0.25">
      <c r="D34" s="71" t="s">
        <v>64</v>
      </c>
      <c r="E34" s="60">
        <v>251.64</v>
      </c>
      <c r="F34" s="60">
        <v>332</v>
      </c>
      <c r="G34" s="60">
        <v>300</v>
      </c>
      <c r="H34" s="60">
        <v>300</v>
      </c>
      <c r="I34" s="110">
        <v>300</v>
      </c>
    </row>
    <row r="35" spans="4:9" ht="15" customHeight="1" x14ac:dyDescent="0.25">
      <c r="D35" s="72" t="s">
        <v>103</v>
      </c>
      <c r="E35" s="62">
        <v>251.64</v>
      </c>
      <c r="F35" s="62">
        <v>332</v>
      </c>
      <c r="G35" s="62">
        <v>300</v>
      </c>
      <c r="H35" s="62">
        <v>300</v>
      </c>
      <c r="I35" s="108">
        <v>300</v>
      </c>
    </row>
    <row r="36" spans="4:9" ht="26.25" x14ac:dyDescent="0.25">
      <c r="D36" s="70" t="s">
        <v>66</v>
      </c>
      <c r="E36" s="52">
        <v>5160.8500000000004</v>
      </c>
      <c r="F36" s="52">
        <v>2890</v>
      </c>
      <c r="G36" s="52">
        <v>2890</v>
      </c>
      <c r="H36" s="52">
        <v>2890</v>
      </c>
      <c r="I36" s="106">
        <v>2890</v>
      </c>
    </row>
    <row r="37" spans="4:9" ht="39.75" customHeight="1" x14ac:dyDescent="0.25">
      <c r="D37" s="71" t="s">
        <v>67</v>
      </c>
      <c r="E37" s="52">
        <v>5160.8500000000004</v>
      </c>
      <c r="F37" s="52">
        <v>2890</v>
      </c>
      <c r="G37" s="52">
        <v>2890</v>
      </c>
      <c r="H37" s="52">
        <v>2890</v>
      </c>
      <c r="I37" s="106">
        <v>2890</v>
      </c>
    </row>
    <row r="38" spans="4:9" ht="28.5" customHeight="1" x14ac:dyDescent="0.25">
      <c r="D38" s="72" t="s">
        <v>104</v>
      </c>
      <c r="E38" s="62">
        <v>329.95</v>
      </c>
      <c r="F38" s="62">
        <v>530</v>
      </c>
      <c r="G38" s="62">
        <v>530</v>
      </c>
      <c r="H38" s="62">
        <v>530</v>
      </c>
      <c r="I38" s="108">
        <v>530</v>
      </c>
    </row>
    <row r="39" spans="4:9" ht="15" customHeight="1" x14ac:dyDescent="0.25">
      <c r="D39" s="72" t="s">
        <v>105</v>
      </c>
      <c r="E39" s="51">
        <v>4830.8999999999996</v>
      </c>
      <c r="F39" s="51">
        <v>2310</v>
      </c>
      <c r="G39" s="51">
        <v>2310</v>
      </c>
      <c r="H39" s="51">
        <v>2310</v>
      </c>
      <c r="I39" s="107">
        <v>2310</v>
      </c>
    </row>
    <row r="40" spans="4:9" x14ac:dyDescent="0.25">
      <c r="D40" s="72" t="s">
        <v>106</v>
      </c>
      <c r="E40" s="63"/>
      <c r="F40" s="62">
        <v>50</v>
      </c>
      <c r="G40" s="62">
        <v>50</v>
      </c>
      <c r="H40" s="62">
        <v>50</v>
      </c>
      <c r="I40" s="108">
        <v>50</v>
      </c>
    </row>
    <row r="41" spans="4:9" ht="39" x14ac:dyDescent="0.25">
      <c r="D41" s="69" t="s">
        <v>57</v>
      </c>
      <c r="E41" s="52">
        <v>10278.34</v>
      </c>
      <c r="F41" s="52">
        <v>10800</v>
      </c>
      <c r="G41" s="52">
        <v>11800</v>
      </c>
      <c r="H41" s="52">
        <v>11800</v>
      </c>
      <c r="I41" s="106">
        <v>11800</v>
      </c>
    </row>
    <row r="42" spans="4:9" ht="28.5" customHeight="1" x14ac:dyDescent="0.25">
      <c r="D42" s="70" t="s">
        <v>59</v>
      </c>
      <c r="E42" s="52">
        <v>10278.34</v>
      </c>
      <c r="F42" s="52">
        <v>10800</v>
      </c>
      <c r="G42" s="52">
        <v>11800</v>
      </c>
      <c r="H42" s="52">
        <v>11800</v>
      </c>
      <c r="I42" s="106">
        <v>11800</v>
      </c>
    </row>
    <row r="43" spans="4:9" x14ac:dyDescent="0.25">
      <c r="D43" s="71" t="s">
        <v>61</v>
      </c>
      <c r="E43" s="52">
        <v>10250.57</v>
      </c>
      <c r="F43" s="52">
        <v>10700</v>
      </c>
      <c r="G43" s="52">
        <v>11800</v>
      </c>
      <c r="H43" s="52">
        <v>11800</v>
      </c>
      <c r="I43" s="106">
        <v>11800</v>
      </c>
    </row>
    <row r="44" spans="4:9" ht="26.25" x14ac:dyDescent="0.25">
      <c r="D44" s="72" t="s">
        <v>107</v>
      </c>
      <c r="E44" s="62">
        <v>701.5</v>
      </c>
      <c r="F44" s="62">
        <v>900</v>
      </c>
      <c r="G44" s="62">
        <v>800</v>
      </c>
      <c r="H44" s="62">
        <v>800</v>
      </c>
      <c r="I44" s="108">
        <v>800</v>
      </c>
    </row>
    <row r="45" spans="4:9" ht="26.25" x14ac:dyDescent="0.25">
      <c r="D45" s="72" t="s">
        <v>108</v>
      </c>
      <c r="E45" s="63"/>
      <c r="F45" s="62">
        <v>100</v>
      </c>
      <c r="G45" s="62">
        <v>120</v>
      </c>
      <c r="H45" s="62">
        <v>120</v>
      </c>
      <c r="I45" s="108">
        <v>120</v>
      </c>
    </row>
    <row r="46" spans="4:9" ht="26.25" x14ac:dyDescent="0.25">
      <c r="D46" s="72" t="s">
        <v>109</v>
      </c>
      <c r="E46" s="51">
        <v>1750</v>
      </c>
      <c r="F46" s="51">
        <v>2200</v>
      </c>
      <c r="G46" s="51">
        <v>2290</v>
      </c>
      <c r="H46" s="51">
        <v>2290</v>
      </c>
      <c r="I46" s="107">
        <v>2290</v>
      </c>
    </row>
    <row r="47" spans="4:9" ht="39" x14ac:dyDescent="0.25">
      <c r="D47" s="72" t="s">
        <v>110</v>
      </c>
      <c r="E47" s="63"/>
      <c r="F47" s="62">
        <v>200</v>
      </c>
      <c r="G47" s="62">
        <v>300</v>
      </c>
      <c r="H47" s="62">
        <v>300</v>
      </c>
      <c r="I47" s="108">
        <v>300</v>
      </c>
    </row>
    <row r="48" spans="4:9" ht="26.25" x14ac:dyDescent="0.25">
      <c r="D48" s="72" t="s">
        <v>111</v>
      </c>
      <c r="E48" s="62">
        <v>612.71</v>
      </c>
      <c r="F48" s="62">
        <v>800</v>
      </c>
      <c r="G48" s="51">
        <v>1300</v>
      </c>
      <c r="H48" s="51">
        <v>1300</v>
      </c>
      <c r="I48" s="107">
        <v>1300</v>
      </c>
    </row>
    <row r="49" spans="1:19" ht="51.75" x14ac:dyDescent="0.25">
      <c r="D49" s="72" t="s">
        <v>112</v>
      </c>
      <c r="E49" s="62">
        <v>96</v>
      </c>
      <c r="F49" s="62">
        <v>585</v>
      </c>
      <c r="G49" s="51">
        <v>1000</v>
      </c>
      <c r="H49" s="51">
        <v>1000</v>
      </c>
      <c r="I49" s="107">
        <v>1000</v>
      </c>
    </row>
    <row r="50" spans="1:19" ht="39" x14ac:dyDescent="0.25">
      <c r="D50" s="72" t="s">
        <v>113</v>
      </c>
      <c r="E50" s="62">
        <v>400</v>
      </c>
      <c r="F50" s="62">
        <v>600</v>
      </c>
      <c r="G50" s="62">
        <v>450</v>
      </c>
      <c r="H50" s="62">
        <v>450</v>
      </c>
      <c r="I50" s="108">
        <v>450</v>
      </c>
    </row>
    <row r="51" spans="1:19" x14ac:dyDescent="0.25">
      <c r="D51" s="72" t="s">
        <v>114</v>
      </c>
      <c r="E51" s="62">
        <v>450</v>
      </c>
      <c r="F51" s="62">
        <v>600</v>
      </c>
      <c r="G51" s="62">
        <v>500</v>
      </c>
      <c r="H51" s="62">
        <v>500</v>
      </c>
      <c r="I51" s="108">
        <v>500</v>
      </c>
    </row>
    <row r="52" spans="1:19" ht="26.25" x14ac:dyDescent="0.25">
      <c r="D52" s="72" t="s">
        <v>115</v>
      </c>
      <c r="E52" s="62">
        <v>265.44</v>
      </c>
      <c r="F52" s="62">
        <v>465</v>
      </c>
      <c r="G52" s="62">
        <v>640</v>
      </c>
      <c r="H52" s="62">
        <v>640</v>
      </c>
      <c r="I52" s="108">
        <v>640</v>
      </c>
    </row>
    <row r="53" spans="1:19" x14ac:dyDescent="0.25">
      <c r="D53" s="72" t="s">
        <v>116</v>
      </c>
      <c r="E53" s="51">
        <v>1401.12</v>
      </c>
      <c r="F53" s="51">
        <v>1400</v>
      </c>
      <c r="G53" s="51">
        <v>1400</v>
      </c>
      <c r="H53" s="51">
        <v>1400</v>
      </c>
      <c r="I53" s="107">
        <v>1400</v>
      </c>
    </row>
    <row r="54" spans="1:19" x14ac:dyDescent="0.25">
      <c r="D54" s="72" t="s">
        <v>117</v>
      </c>
      <c r="E54" s="51">
        <v>4064.53</v>
      </c>
      <c r="F54" s="51">
        <v>1700</v>
      </c>
      <c r="G54" s="51">
        <v>1200</v>
      </c>
      <c r="H54" s="51">
        <v>1200</v>
      </c>
      <c r="I54" s="107">
        <v>1200</v>
      </c>
    </row>
    <row r="55" spans="1:19" ht="26.25" x14ac:dyDescent="0.25">
      <c r="D55" s="72" t="s">
        <v>118</v>
      </c>
      <c r="E55" s="62"/>
      <c r="F55" s="63"/>
      <c r="G55" s="62">
        <v>70</v>
      </c>
      <c r="H55" s="62">
        <v>70</v>
      </c>
      <c r="I55" s="108">
        <v>70</v>
      </c>
    </row>
    <row r="56" spans="1:19" x14ac:dyDescent="0.25">
      <c r="D56" s="72" t="s">
        <v>119</v>
      </c>
      <c r="E56" s="63"/>
      <c r="F56" s="62">
        <v>70</v>
      </c>
      <c r="G56" s="63"/>
      <c r="H56" s="63"/>
      <c r="I56" s="109"/>
    </row>
    <row r="57" spans="1:19" x14ac:dyDescent="0.25">
      <c r="D57" s="72" t="s">
        <v>120</v>
      </c>
      <c r="E57" s="62">
        <v>216.5</v>
      </c>
      <c r="F57" s="62">
        <v>250</v>
      </c>
      <c r="G57" s="62">
        <v>130</v>
      </c>
      <c r="H57" s="62">
        <v>130</v>
      </c>
      <c r="I57" s="108">
        <v>130</v>
      </c>
    </row>
    <row r="58" spans="1:19" x14ac:dyDescent="0.25">
      <c r="D58" s="72" t="s">
        <v>121</v>
      </c>
      <c r="E58" s="62">
        <v>163.09</v>
      </c>
      <c r="F58" s="62">
        <v>250</v>
      </c>
      <c r="G58" s="62">
        <v>150</v>
      </c>
      <c r="H58" s="62">
        <v>150</v>
      </c>
      <c r="I58" s="108">
        <v>150</v>
      </c>
    </row>
    <row r="59" spans="1:19" ht="39" x14ac:dyDescent="0.25">
      <c r="A59" s="98"/>
      <c r="B59" s="98"/>
      <c r="C59" s="98"/>
      <c r="D59" s="72" t="s">
        <v>122</v>
      </c>
      <c r="E59" s="62">
        <v>129.68</v>
      </c>
      <c r="F59" s="62">
        <v>580</v>
      </c>
      <c r="G59" s="62">
        <v>450</v>
      </c>
      <c r="H59" s="62">
        <v>450</v>
      </c>
      <c r="I59" s="108">
        <v>450</v>
      </c>
      <c r="J59" s="98"/>
      <c r="K59" s="98"/>
      <c r="L59" s="98"/>
      <c r="M59" s="98"/>
      <c r="N59" s="98"/>
      <c r="O59" s="98"/>
      <c r="P59" s="98"/>
      <c r="Q59" s="98"/>
      <c r="R59" s="98"/>
      <c r="S59" s="98"/>
    </row>
    <row r="60" spans="1:19" ht="26.25" x14ac:dyDescent="0.25">
      <c r="D60" s="72" t="s">
        <v>154</v>
      </c>
      <c r="E60" s="62"/>
      <c r="F60" s="62"/>
      <c r="G60" s="51">
        <v>1000</v>
      </c>
      <c r="H60" s="51">
        <v>1000</v>
      </c>
      <c r="I60" s="107">
        <v>1000</v>
      </c>
    </row>
    <row r="61" spans="1:19" x14ac:dyDescent="0.25">
      <c r="D61" s="71" t="s">
        <v>64</v>
      </c>
      <c r="E61" s="60">
        <v>27.77</v>
      </c>
      <c r="F61" s="60">
        <v>100</v>
      </c>
      <c r="G61" s="57"/>
      <c r="H61" s="57"/>
      <c r="I61" s="73"/>
    </row>
    <row r="62" spans="1:19" ht="26.25" x14ac:dyDescent="0.25">
      <c r="D62" s="72" t="s">
        <v>123</v>
      </c>
      <c r="E62" s="62">
        <v>27.77</v>
      </c>
      <c r="F62" s="62">
        <v>100</v>
      </c>
      <c r="G62" s="63"/>
      <c r="H62" s="63"/>
      <c r="I62" s="109"/>
    </row>
    <row r="63" spans="1:19" ht="39" x14ac:dyDescent="0.25">
      <c r="D63" s="69" t="s">
        <v>63</v>
      </c>
      <c r="E63" s="52">
        <v>1314.32</v>
      </c>
      <c r="F63" s="60">
        <v>3.57</v>
      </c>
      <c r="G63" s="57"/>
      <c r="H63" s="57"/>
      <c r="I63" s="73"/>
    </row>
    <row r="64" spans="1:19" x14ac:dyDescent="0.25">
      <c r="D64" s="70" t="s">
        <v>59</v>
      </c>
      <c r="E64" s="52">
        <v>1314.32</v>
      </c>
      <c r="F64" s="60">
        <v>3.57</v>
      </c>
      <c r="G64" s="57"/>
      <c r="H64" s="57"/>
      <c r="I64" s="73"/>
    </row>
    <row r="65" spans="4:9" x14ac:dyDescent="0.25">
      <c r="D65" s="71" t="s">
        <v>61</v>
      </c>
      <c r="E65" s="52">
        <v>1314.32</v>
      </c>
      <c r="F65" s="60">
        <v>3.57</v>
      </c>
      <c r="G65" s="57"/>
      <c r="H65" s="57"/>
      <c r="I65" s="73"/>
    </row>
    <row r="66" spans="4:9" ht="26.25" x14ac:dyDescent="0.25">
      <c r="D66" s="72" t="s">
        <v>124</v>
      </c>
      <c r="E66" s="51">
        <v>1314.32</v>
      </c>
      <c r="F66" s="62">
        <v>3.57</v>
      </c>
      <c r="G66" s="63"/>
      <c r="H66" s="63"/>
      <c r="I66" s="109"/>
    </row>
    <row r="67" spans="4:9" ht="26.25" x14ac:dyDescent="0.25">
      <c r="D67" s="69" t="s">
        <v>46</v>
      </c>
      <c r="E67" s="52">
        <v>247287.61</v>
      </c>
      <c r="F67" s="52">
        <v>354700</v>
      </c>
      <c r="G67" s="52">
        <v>363630</v>
      </c>
      <c r="H67" s="52">
        <v>363630</v>
      </c>
      <c r="I67" s="106">
        <v>363630</v>
      </c>
    </row>
    <row r="68" spans="4:9" x14ac:dyDescent="0.25">
      <c r="D68" s="70" t="s">
        <v>59</v>
      </c>
      <c r="E68" s="52">
        <v>247287.61</v>
      </c>
      <c r="F68" s="52">
        <v>354700</v>
      </c>
      <c r="G68" s="52">
        <v>363630</v>
      </c>
      <c r="H68" s="52">
        <v>363630</v>
      </c>
      <c r="I68" s="106">
        <v>363630</v>
      </c>
    </row>
    <row r="69" spans="4:9" x14ac:dyDescent="0.25">
      <c r="D69" s="71" t="s">
        <v>60</v>
      </c>
      <c r="E69" s="52">
        <v>226496.64000000001</v>
      </c>
      <c r="F69" s="52">
        <v>325000</v>
      </c>
      <c r="G69" s="52">
        <v>333630</v>
      </c>
      <c r="H69" s="52">
        <v>333630</v>
      </c>
      <c r="I69" s="106">
        <v>333630</v>
      </c>
    </row>
    <row r="70" spans="4:9" ht="26.25" x14ac:dyDescent="0.25">
      <c r="D70" s="72" t="s">
        <v>125</v>
      </c>
      <c r="E70" s="51">
        <v>185262.89</v>
      </c>
      <c r="F70" s="51">
        <v>282000</v>
      </c>
      <c r="G70" s="51">
        <v>262730</v>
      </c>
      <c r="H70" s="51">
        <v>262730</v>
      </c>
      <c r="I70" s="107">
        <v>262730</v>
      </c>
    </row>
    <row r="71" spans="4:9" ht="26.25" x14ac:dyDescent="0.25">
      <c r="D71" s="72" t="s">
        <v>126</v>
      </c>
      <c r="E71" s="51">
        <v>6594.48</v>
      </c>
      <c r="F71" s="51">
        <v>9000</v>
      </c>
      <c r="G71" s="51">
        <v>9000</v>
      </c>
      <c r="H71" s="51">
        <v>9000</v>
      </c>
      <c r="I71" s="107">
        <v>9000</v>
      </c>
    </row>
    <row r="72" spans="4:9" ht="26.25" x14ac:dyDescent="0.25">
      <c r="D72" s="72" t="s">
        <v>127</v>
      </c>
      <c r="E72" s="51">
        <v>6747.89</v>
      </c>
      <c r="F72" s="51">
        <v>9000</v>
      </c>
      <c r="G72" s="51">
        <v>15000</v>
      </c>
      <c r="H72" s="51">
        <v>15000</v>
      </c>
      <c r="I72" s="107">
        <v>15000</v>
      </c>
    </row>
    <row r="73" spans="4:9" ht="39" x14ac:dyDescent="0.25">
      <c r="D73" s="72" t="s">
        <v>128</v>
      </c>
      <c r="E73" s="51">
        <v>27891.38</v>
      </c>
      <c r="F73" s="51">
        <v>25000</v>
      </c>
      <c r="G73" s="51">
        <v>46900</v>
      </c>
      <c r="H73" s="51">
        <v>46900</v>
      </c>
      <c r="I73" s="107">
        <v>46900</v>
      </c>
    </row>
    <row r="74" spans="4:9" x14ac:dyDescent="0.25">
      <c r="D74" s="71" t="s">
        <v>61</v>
      </c>
      <c r="E74" s="52">
        <v>20790.97</v>
      </c>
      <c r="F74" s="52">
        <v>29700</v>
      </c>
      <c r="G74" s="52">
        <v>30000</v>
      </c>
      <c r="H74" s="52">
        <v>30000</v>
      </c>
      <c r="I74" s="106">
        <v>30000</v>
      </c>
    </row>
    <row r="75" spans="4:9" ht="39" x14ac:dyDescent="0.25">
      <c r="D75" s="72" t="s">
        <v>129</v>
      </c>
      <c r="E75" s="51">
        <v>19690.97</v>
      </c>
      <c r="F75" s="51">
        <v>27000</v>
      </c>
      <c r="G75" s="51">
        <v>28000</v>
      </c>
      <c r="H75" s="51">
        <v>28000</v>
      </c>
      <c r="I75" s="107">
        <v>28000</v>
      </c>
    </row>
    <row r="76" spans="4:9" ht="26.25" x14ac:dyDescent="0.25">
      <c r="D76" s="72" t="s">
        <v>130</v>
      </c>
      <c r="E76" s="51">
        <v>1100</v>
      </c>
      <c r="F76" s="51">
        <v>2700</v>
      </c>
      <c r="G76" s="51">
        <v>2000</v>
      </c>
      <c r="H76" s="51">
        <v>2000</v>
      </c>
      <c r="I76" s="107">
        <v>2000</v>
      </c>
    </row>
    <row r="77" spans="4:9" ht="26.25" x14ac:dyDescent="0.25">
      <c r="D77" s="68" t="s">
        <v>131</v>
      </c>
      <c r="E77" s="59">
        <v>1098.58</v>
      </c>
      <c r="F77" s="65"/>
      <c r="G77" s="65"/>
      <c r="H77" s="65"/>
      <c r="I77" s="114"/>
    </row>
    <row r="78" spans="4:9" ht="39" x14ac:dyDescent="0.25">
      <c r="D78" s="69" t="s">
        <v>57</v>
      </c>
      <c r="E78" s="52">
        <v>1098.58</v>
      </c>
      <c r="F78" s="57"/>
      <c r="G78" s="57"/>
      <c r="H78" s="57"/>
      <c r="I78" s="73"/>
    </row>
    <row r="79" spans="4:9" x14ac:dyDescent="0.25">
      <c r="D79" s="70" t="s">
        <v>59</v>
      </c>
      <c r="E79" s="52">
        <v>1098.58</v>
      </c>
      <c r="F79" s="57"/>
      <c r="G79" s="57"/>
      <c r="H79" s="57"/>
      <c r="I79" s="73"/>
    </row>
    <row r="80" spans="4:9" x14ac:dyDescent="0.25">
      <c r="D80" s="71" t="s">
        <v>61</v>
      </c>
      <c r="E80" s="52">
        <v>1098.58</v>
      </c>
      <c r="F80" s="57"/>
      <c r="G80" s="57"/>
      <c r="H80" s="57"/>
      <c r="I80" s="73"/>
    </row>
    <row r="81" spans="4:9" ht="51.75" x14ac:dyDescent="0.25">
      <c r="D81" s="72" t="s">
        <v>132</v>
      </c>
      <c r="E81" s="51"/>
      <c r="F81" s="63"/>
      <c r="G81" s="63"/>
      <c r="H81" s="63"/>
      <c r="I81" s="109"/>
    </row>
    <row r="82" spans="4:9" ht="26.25" x14ac:dyDescent="0.25">
      <c r="D82" s="72" t="s">
        <v>133</v>
      </c>
      <c r="E82" s="51">
        <v>1098.58</v>
      </c>
      <c r="F82" s="63"/>
      <c r="G82" s="63"/>
      <c r="H82" s="63"/>
      <c r="I82" s="109"/>
    </row>
    <row r="83" spans="4:9" ht="39" x14ac:dyDescent="0.25">
      <c r="D83" s="67" t="s">
        <v>134</v>
      </c>
      <c r="E83" s="52">
        <v>5457.23</v>
      </c>
      <c r="F83" s="60">
        <v>800</v>
      </c>
      <c r="G83" s="52">
        <v>3800</v>
      </c>
      <c r="H83" s="52">
        <v>3800</v>
      </c>
      <c r="I83" s="106">
        <v>3800</v>
      </c>
    </row>
    <row r="84" spans="4:9" ht="26.25" x14ac:dyDescent="0.25">
      <c r="D84" s="68" t="s">
        <v>135</v>
      </c>
      <c r="E84" s="59">
        <v>5457.23</v>
      </c>
      <c r="F84" s="66">
        <v>800</v>
      </c>
      <c r="G84" s="59">
        <v>3800</v>
      </c>
      <c r="H84" s="59">
        <v>3800</v>
      </c>
      <c r="I84" s="113">
        <v>3800</v>
      </c>
    </row>
    <row r="85" spans="4:9" ht="26.25" x14ac:dyDescent="0.25">
      <c r="D85" s="69" t="s">
        <v>55</v>
      </c>
      <c r="E85" s="52">
        <v>2530</v>
      </c>
      <c r="F85" s="60">
        <v>800</v>
      </c>
      <c r="G85" s="60">
        <v>800</v>
      </c>
      <c r="H85" s="60">
        <v>800</v>
      </c>
      <c r="I85" s="110">
        <v>800</v>
      </c>
    </row>
    <row r="86" spans="4:9" x14ac:dyDescent="0.25">
      <c r="D86" s="70" t="s">
        <v>59</v>
      </c>
      <c r="E86" s="52">
        <v>2530</v>
      </c>
      <c r="F86" s="60">
        <v>800</v>
      </c>
      <c r="G86" s="60">
        <v>800</v>
      </c>
      <c r="H86" s="60">
        <v>800</v>
      </c>
      <c r="I86" s="110">
        <v>800</v>
      </c>
    </row>
    <row r="87" spans="4:9" x14ac:dyDescent="0.25">
      <c r="D87" s="71" t="s">
        <v>61</v>
      </c>
      <c r="E87" s="52">
        <v>2464</v>
      </c>
      <c r="F87" s="60">
        <v>752</v>
      </c>
      <c r="G87" s="60">
        <v>750</v>
      </c>
      <c r="H87" s="60">
        <v>750</v>
      </c>
      <c r="I87" s="110">
        <v>750</v>
      </c>
    </row>
    <row r="88" spans="4:9" ht="26.25" x14ac:dyDescent="0.25">
      <c r="D88" s="72" t="s">
        <v>136</v>
      </c>
      <c r="E88" s="62">
        <v>264</v>
      </c>
      <c r="F88" s="62">
        <v>119.5</v>
      </c>
      <c r="G88" s="62">
        <v>50</v>
      </c>
      <c r="H88" s="62">
        <v>50</v>
      </c>
      <c r="I88" s="108">
        <v>50</v>
      </c>
    </row>
    <row r="89" spans="4:9" ht="26.25" x14ac:dyDescent="0.25">
      <c r="D89" s="72" t="s">
        <v>137</v>
      </c>
      <c r="E89" s="51">
        <v>1075</v>
      </c>
      <c r="F89" s="63"/>
      <c r="G89" s="62">
        <v>400</v>
      </c>
      <c r="H89" s="62">
        <v>400</v>
      </c>
      <c r="I89" s="108">
        <v>400</v>
      </c>
    </row>
    <row r="90" spans="4:9" x14ac:dyDescent="0.25">
      <c r="D90" s="72" t="s">
        <v>138</v>
      </c>
      <c r="E90" s="62">
        <v>140</v>
      </c>
      <c r="F90" s="63"/>
      <c r="G90" s="62">
        <v>200</v>
      </c>
      <c r="H90" s="62">
        <v>200</v>
      </c>
      <c r="I90" s="108">
        <v>200</v>
      </c>
    </row>
    <row r="91" spans="4:9" x14ac:dyDescent="0.25">
      <c r="D91" s="72" t="s">
        <v>139</v>
      </c>
      <c r="E91" s="62">
        <v>835</v>
      </c>
      <c r="F91" s="63"/>
      <c r="G91" s="63"/>
      <c r="H91" s="63"/>
      <c r="I91" s="109"/>
    </row>
    <row r="92" spans="4:9" ht="39" x14ac:dyDescent="0.25">
      <c r="D92" s="72" t="s">
        <v>140</v>
      </c>
      <c r="E92" s="62">
        <v>150</v>
      </c>
      <c r="F92" s="62">
        <v>632.5</v>
      </c>
      <c r="G92" s="62">
        <v>100</v>
      </c>
      <c r="H92" s="62">
        <v>100</v>
      </c>
      <c r="I92" s="108">
        <v>100</v>
      </c>
    </row>
    <row r="93" spans="4:9" ht="51.75" x14ac:dyDescent="0.25">
      <c r="D93" s="71" t="s">
        <v>65</v>
      </c>
      <c r="E93" s="60">
        <v>66</v>
      </c>
      <c r="F93" s="60">
        <v>48</v>
      </c>
      <c r="G93" s="60">
        <v>50</v>
      </c>
      <c r="H93" s="60">
        <v>50</v>
      </c>
      <c r="I93" s="110">
        <v>50</v>
      </c>
    </row>
    <row r="94" spans="4:9" ht="39" x14ac:dyDescent="0.25">
      <c r="D94" s="72" t="s">
        <v>141</v>
      </c>
      <c r="E94" s="62">
        <v>66</v>
      </c>
      <c r="F94" s="62">
        <v>48</v>
      </c>
      <c r="G94" s="62">
        <v>50</v>
      </c>
      <c r="H94" s="62">
        <v>50</v>
      </c>
      <c r="I94" s="108">
        <v>50</v>
      </c>
    </row>
    <row r="95" spans="4:9" ht="26.25" x14ac:dyDescent="0.25">
      <c r="D95" s="69" t="s">
        <v>46</v>
      </c>
      <c r="E95" s="52">
        <v>2927.23</v>
      </c>
      <c r="F95" s="57"/>
      <c r="G95" s="52">
        <v>3000</v>
      </c>
      <c r="H95" s="52">
        <v>3000</v>
      </c>
      <c r="I95" s="106">
        <v>3000</v>
      </c>
    </row>
    <row r="96" spans="4:9" x14ac:dyDescent="0.25">
      <c r="D96" s="70" t="s">
        <v>59</v>
      </c>
      <c r="E96" s="52">
        <v>2927.23</v>
      </c>
      <c r="F96" s="57"/>
      <c r="G96" s="52">
        <v>3000</v>
      </c>
      <c r="H96" s="52">
        <v>3000</v>
      </c>
      <c r="I96" s="106">
        <v>3000</v>
      </c>
    </row>
    <row r="97" spans="4:9" x14ac:dyDescent="0.25">
      <c r="D97" s="71" t="s">
        <v>61</v>
      </c>
      <c r="E97" s="52">
        <v>2927.23</v>
      </c>
      <c r="F97" s="57"/>
      <c r="G97" s="52">
        <v>3000</v>
      </c>
      <c r="H97" s="52">
        <v>3000</v>
      </c>
      <c r="I97" s="106">
        <v>3000</v>
      </c>
    </row>
    <row r="98" spans="4:9" ht="26.25" x14ac:dyDescent="0.25">
      <c r="D98" s="72" t="s">
        <v>142</v>
      </c>
      <c r="E98" s="62">
        <v>80.5</v>
      </c>
      <c r="F98" s="63"/>
      <c r="G98" s="62">
        <v>500</v>
      </c>
      <c r="H98" s="62">
        <v>500</v>
      </c>
      <c r="I98" s="108">
        <v>500</v>
      </c>
    </row>
    <row r="99" spans="4:9" ht="26.25" x14ac:dyDescent="0.25">
      <c r="D99" s="72" t="s">
        <v>143</v>
      </c>
      <c r="E99" s="62">
        <v>240.73</v>
      </c>
      <c r="F99" s="63"/>
      <c r="G99" s="63"/>
      <c r="H99" s="63"/>
      <c r="I99" s="109"/>
    </row>
    <row r="100" spans="4:9" x14ac:dyDescent="0.25">
      <c r="D100" s="72" t="s">
        <v>144</v>
      </c>
      <c r="E100" s="62">
        <v>800</v>
      </c>
      <c r="F100" s="63"/>
      <c r="G100" s="51">
        <v>1500</v>
      </c>
      <c r="H100" s="51">
        <v>1500</v>
      </c>
      <c r="I100" s="107">
        <v>1500</v>
      </c>
    </row>
    <row r="101" spans="4:9" x14ac:dyDescent="0.25">
      <c r="D101" s="72" t="s">
        <v>145</v>
      </c>
      <c r="E101" s="51">
        <v>1327.23</v>
      </c>
      <c r="F101" s="63"/>
      <c r="G101" s="63"/>
      <c r="H101" s="63"/>
      <c r="I101" s="109"/>
    </row>
    <row r="102" spans="4:9" ht="39.75" thickBot="1" x14ac:dyDescent="0.3">
      <c r="D102" s="74" t="s">
        <v>146</v>
      </c>
      <c r="E102" s="75">
        <v>478.77</v>
      </c>
      <c r="F102" s="76"/>
      <c r="G102" s="77">
        <v>1000</v>
      </c>
      <c r="H102" s="77">
        <v>1000</v>
      </c>
      <c r="I102" s="115">
        <v>1000</v>
      </c>
    </row>
  </sheetData>
  <mergeCells count="3">
    <mergeCell ref="A1:I1"/>
    <mergeCell ref="A3:I3"/>
    <mergeCell ref="E2:N2"/>
  </mergeCells>
  <pageMargins left="0.25" right="0.25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Prihodi i rashodi po izvorima</vt:lpstr>
      <vt:lpstr>Rashodi prema funkcijskoj kl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OGSIT</cp:lastModifiedBy>
  <cp:lastPrinted>2024-12-11T12:20:02Z</cp:lastPrinted>
  <dcterms:created xsi:type="dcterms:W3CDTF">2022-08-12T12:51:27Z</dcterms:created>
  <dcterms:modified xsi:type="dcterms:W3CDTF">2024-12-11T12:44:39Z</dcterms:modified>
</cp:coreProperties>
</file>